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55" windowWidth="15195" windowHeight="11640" activeTab="1"/>
  </bookViews>
  <sheets>
    <sheet name="Notes" sheetId="1" r:id="rId1"/>
    <sheet name="Data" sheetId="2" r:id="rId2"/>
    <sheet name="Nonfarm Business" sheetId="3" r:id="rId3"/>
    <sheet name="Current Population Survey" sheetId="4" r:id="rId4"/>
    <sheet name="NationalIncome" sheetId="5" r:id="rId5"/>
    <sheet name="Chart1" sheetId="6" r:id="rId6"/>
    <sheet name="U&amp;V" sheetId="7" r:id="rId7"/>
  </sheets>
  <definedNames/>
  <calcPr fullCalcOnLoad="1"/>
</workbook>
</file>

<file path=xl/sharedStrings.xml><?xml version="1.0" encoding="utf-8"?>
<sst xmlns="http://schemas.openxmlformats.org/spreadsheetml/2006/main" count="8391" uniqueCount="606">
  <si>
    <t>LF</t>
  </si>
  <si>
    <t>This worksheet turns monthly data for vacancies and unemployment into quarterly data and calculates V/U (by also adding the labor force data from CPS)</t>
  </si>
  <si>
    <t>V</t>
  </si>
  <si>
    <t>Quarterly rate constructed from monthly rate</t>
  </si>
  <si>
    <t>U-rate II</t>
  </si>
  <si>
    <t>U-rate I</t>
  </si>
  <si>
    <t>V-rate</t>
  </si>
  <si>
    <t>http://home.uchicago.edu/~shimer/data/flows/</t>
  </si>
  <si>
    <t>http://home.uchicago.edu/~shimer/data/mmm/</t>
  </si>
  <si>
    <t>Our data are from the first website. The second website has other data like unemployment rates, v/u, wages, &amp; productivity</t>
  </si>
  <si>
    <t>Our data for u &amp; v/u are identical to his. He takes a weird transformation of wages and productivity, 1+ln(x), but after this transformation we match his data</t>
  </si>
  <si>
    <t>See the end of this worksheet for the comparison</t>
  </si>
  <si>
    <t>The number of employed used to calculate the employment rate is different than the number of employed used in calculating wage and productivity</t>
  </si>
  <si>
    <t>The reason is that to calculate w &amp; Y/N we follow the literature and use nonfarm business. But for this sector there is of course no population or labor force number</t>
  </si>
  <si>
    <t>So employment rate and labor force participation are calculated with CPS data for civilian noninstitutional employment, labor force, and population (over 16)</t>
  </si>
  <si>
    <t>There are two websites by Shimer:</t>
  </si>
  <si>
    <t>See U&amp;W worksheet for construction of V/U (V is helpwanted index (from St. Louis Fed divided by labor force from CPS and U is unemployment rate from CPS)</t>
  </si>
  <si>
    <t>Series Id:           LNS12300000Q</t>
  </si>
  <si>
    <t>Series title:        (Seas) Employment-Population Ratio</t>
  </si>
  <si>
    <t>Labor force status:  Employment-population ratio</t>
  </si>
  <si>
    <t>LNS11000000Q</t>
  </si>
  <si>
    <t>LNS11300000Q</t>
  </si>
  <si>
    <t>LNS12000000Q</t>
  </si>
  <si>
    <t>LNS12300000Q</t>
  </si>
  <si>
    <t xml:space="preserve">Comparison Employed from CPS &amp; </t>
  </si>
  <si>
    <t>nonfarm business</t>
  </si>
  <si>
    <t>CPS</t>
  </si>
  <si>
    <t>nonfarm</t>
  </si>
  <si>
    <t>Participation Rate</t>
  </si>
  <si>
    <t>millions</t>
  </si>
  <si>
    <t>Series Id:           LNS14000000Q</t>
  </si>
  <si>
    <t>LNS14000000Q</t>
  </si>
  <si>
    <t>directly from BLS (nonfarm business)</t>
  </si>
  <si>
    <t>from Shimer</t>
  </si>
  <si>
    <t>Employment Rate</t>
  </si>
  <si>
    <t>Series Id:           LNS10000000Q</t>
  </si>
  <si>
    <t>Series title:        (Seas) Population Level</t>
  </si>
  <si>
    <t>Labor force status:  Civilian noninstitutional population</t>
  </si>
  <si>
    <t>LNS10000000Q</t>
  </si>
  <si>
    <t xml:space="preserve">            From BLS (CPS)</t>
  </si>
  <si>
    <t>Title:               Index of Help Wanted Advertising in Newspapers</t>
  </si>
  <si>
    <t>Series ID:           HELPWANT</t>
  </si>
  <si>
    <t>Source:              The Conference Board</t>
  </si>
  <si>
    <t>Release:             Help Wanted Advertising Index</t>
  </si>
  <si>
    <t>Seasonal Adjustment: Seasonally Adjusted</t>
  </si>
  <si>
    <t>Frequency:           Monthly</t>
  </si>
  <si>
    <t>Units:               Index 1987=100</t>
  </si>
  <si>
    <t>Date Range:          1951-01-01 to 2006-06-01</t>
  </si>
  <si>
    <t>Last Updated:        2006-07-28 10:38 AM CT</t>
  </si>
  <si>
    <t>Notes:               Reprinted with permission from The Conference Board. Copyright.</t>
  </si>
  <si>
    <t>DATE       VALUE</t>
  </si>
  <si>
    <t>LNS14000000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</si>
  <si>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</si>
  <si>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</si>
  <si>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</si>
  <si>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</si>
  <si>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</si>
  <si>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</si>
  <si>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</si>
  <si>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</si>
  <si>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</si>
  <si>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</si>
  <si>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</si>
  <si>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</si>
  <si>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PRS85006173,1999,Annual,100.101</t>
  </si>
  <si>
    <t>PRS85006173,2000,Annual,102.330</t>
  </si>
  <si>
    <t>PRS85006173,2001,Annual,101.911</t>
  </si>
  <si>
    <t>PRS85006173,2002,Annual,100.311</t>
  </si>
  <si>
    <t>PRS85006173,2003,Annual,99.090</t>
  </si>
  <si>
    <t>PRS85006173,2004,Annual,98.056</t>
  </si>
  <si>
    <t>PRS85006173,2005,Annual,97.613</t>
  </si>
  <si>
    <t>PRS85006013</t>
  </si>
  <si>
    <t>Qtr1</t>
  </si>
  <si>
    <t>Qtr2</t>
  </si>
  <si>
    <t>Qtr3</t>
  </si>
  <si>
    <t>Qtr4</t>
  </si>
  <si>
    <t>Annual</t>
  </si>
  <si>
    <t>Dowloaded from BLS July 20 2006</t>
  </si>
  <si>
    <t>Go to get detailed statistics</t>
  </si>
  <si>
    <t>Go to Productivity &amp; Technology</t>
  </si>
  <si>
    <t>Use Major Sector Productivity and Costs Index</t>
  </si>
  <si>
    <t>Select Create Customized Tables</t>
  </si>
  <si>
    <t>Not exactly but very similar to Shimer's raw data</t>
  </si>
  <si>
    <t>Shimer</t>
  </si>
  <si>
    <t>PRS85006043</t>
  </si>
  <si>
    <t>Like Shimer's but with additional digits</t>
  </si>
  <si>
    <t>PRS85006053</t>
  </si>
  <si>
    <t>PRS85006063</t>
  </si>
  <si>
    <t>PRS85006093</t>
  </si>
  <si>
    <t>PRS85006163</t>
  </si>
  <si>
    <t>PRS85006173</t>
  </si>
  <si>
    <t>equal to column #J/ column #E</t>
  </si>
  <si>
    <t>output per person</t>
  </si>
  <si>
    <t>output per hour</t>
  </si>
  <si>
    <t>Labor Share</t>
  </si>
  <si>
    <t>index</t>
  </si>
  <si>
    <t>Notes:</t>
  </si>
  <si>
    <t>lprod.</t>
  </si>
  <si>
    <t>wage</t>
  </si>
  <si>
    <t>Wage $</t>
  </si>
  <si>
    <t>Calculations:</t>
  </si>
  <si>
    <t>REAL WAGE</t>
  </si>
  <si>
    <t>The labor share is turned into an actual number using 78% for 2002:IIIQ from Gomme and Rupert Federal Reserve Bank of Cleveland paper</t>
  </si>
  <si>
    <t>Recalculated Shimer</t>
  </si>
  <si>
    <t>Data from Shimer</t>
  </si>
  <si>
    <t>Calculated Labor Share</t>
  </si>
  <si>
    <t>per person</t>
  </si>
  <si>
    <t>per hour</t>
  </si>
  <si>
    <t>Series Id:  PRS85006033</t>
  </si>
  <si>
    <t>Measure:    Hours</t>
  </si>
  <si>
    <t>PRS85006033</t>
  </si>
  <si>
    <t>real wage (column AP &amp; AQ)</t>
  </si>
  <si>
    <t>calculation of labor share (column AS - matches excellently with actual labor share)</t>
  </si>
  <si>
    <t>PRS85006063,1974,Annual,24.604</t>
  </si>
  <si>
    <t>PRS85006063,1975,Annual,25.924</t>
  </si>
  <si>
    <t>PRS85006063,1976,Annual,29.111</t>
  </si>
  <si>
    <t>PRS85006063,1977,Annual,32.724</t>
  </si>
  <si>
    <t>PRS85006063,1978,Annual,37.480</t>
  </si>
  <si>
    <t>PRS85006063,1979,Annual,42.536</t>
  </si>
  <si>
    <t>PRS85006063,1980,Annual,46.745</t>
  </si>
  <si>
    <t>PRS85006063,1981,Annual,51.681</t>
  </si>
  <si>
    <t>PRS85006063,1982,Annual,54.133</t>
  </si>
  <si>
    <t>PRS85006063,1983,Annual,57.508</t>
  </si>
  <si>
    <t>PRS85006063,1984,Annual,63.596</t>
  </si>
  <si>
    <t>PRS85006063,1985,Annual,68.247</t>
  </si>
  <si>
    <t>PRS85006063,1986,Annual,72.348</t>
  </si>
  <si>
    <t>PRS85006063,1987,Annual,77.293</t>
  </si>
  <si>
    <t>PRS85006063,1988,Annual,83.422</t>
  </si>
  <si>
    <t>PRS85006063,1989,Annual,87.919</t>
  </si>
  <si>
    <t>PRS85006063,1990,Annual,92.889</t>
  </si>
  <si>
    <t>PRS85006063,1991,Annual,95.226</t>
  </si>
  <si>
    <t>PRS85006063,1992,Annual,100.000</t>
  </si>
  <si>
    <t>PRS85006063,1993,Annual,104.971</t>
  </si>
  <si>
    <t>PRS85006063,1994,Annual,110.566</t>
  </si>
  <si>
    <t>PRS85006063,1995,Annual,115.995</t>
  </si>
  <si>
    <t>PRS85006063,1996,Annual,122.033</t>
  </si>
  <si>
    <t>PRS85006063,1997,Annual,130.213</t>
  </si>
  <si>
    <t>PRS85006063,1998,Annual,140.936</t>
  </si>
  <si>
    <t>PRS85006063,1999,Annual,150.827</t>
  </si>
  <si>
    <t>PRS85006063,2000,Annual,163.222</t>
  </si>
  <si>
    <t>PRS85006063,2001,Annual,166.255</t>
  </si>
  <si>
    <t>PRS85006063,2002,Annual,167.892</t>
  </si>
  <si>
    <t>PRS85006063,2003,Annual,173.550</t>
  </si>
  <si>
    <t>PRS85006063,2004,Annual,183.870</t>
  </si>
  <si>
    <t>PRS85006063,2005,Annual,195.987</t>
  </si>
  <si>
    <t>Series Id:  PRS85006093</t>
  </si>
  <si>
    <t>Measure:    Output Per Hour</t>
  </si>
  <si>
    <t>PRS85006093,1951,Annual,43.031</t>
  </si>
  <si>
    <t>PRS85006093,1952,Annual,43.798</t>
  </si>
  <si>
    <t>PRS85006093,1953,Annual,44.787</t>
  </si>
  <si>
    <t>PRS85006093,1954,Annual,45.623</t>
  </si>
  <si>
    <t>PRS85006093,1955,Annual,47.521</t>
  </si>
  <si>
    <t>PRS85006093,1956,Annual,47.150</t>
  </si>
  <si>
    <t>PRS85006093,1957,Annual,48.354</t>
  </si>
  <si>
    <t>PRS85006093,1958,Annual,49.401</t>
  </si>
  <si>
    <t>PRS85006093,1959,Annual,51.261</t>
  </si>
  <si>
    <t>PRS85006093,1960,Annual,51.860</t>
  </si>
  <si>
    <t>PRS85006093,1961,Annual,53.466</t>
  </si>
  <si>
    <t>PRS85006093,1962,Annual,55.886</t>
  </si>
  <si>
    <t>PRS85006093,1963,Annual,57.847</t>
  </si>
  <si>
    <t>PRS85006093,1964,Annual,59.561</t>
  </si>
  <si>
    <t>PRS85006093,1965,Annual,61.397</t>
  </si>
  <si>
    <t>PRS85006093,1966,Annual,63.585</t>
  </si>
  <si>
    <t>PRS85006093,1967,Annual,64.687</t>
  </si>
  <si>
    <t>PRS85006093,1968,Annual,66.893</t>
  </si>
  <si>
    <t>PRS85006093,1969,Annual,66.993</t>
  </si>
  <si>
    <t>PRS85006093,1970,Annual,67.988</t>
  </si>
  <si>
    <t>PRS85006093,1971,Annual,70.703</t>
  </si>
  <si>
    <t>PRS85006093,1972,Annual,73.061</t>
  </si>
  <si>
    <t>PRS85006093,1973,Annual,75.336</t>
  </si>
  <si>
    <t>PRS85006093,1974,Annual,74.208</t>
  </si>
  <si>
    <t>PRS85006093,1975,Annual,76.221</t>
  </si>
  <si>
    <t>PRS85006093,1976,Annual,78.728</t>
  </si>
  <si>
    <t>PRS85006093,1977,Annual,79.984</t>
  </si>
  <si>
    <t>PRS85006093,1978,Annual,81.022</t>
  </si>
  <si>
    <t>PRS85006093,1979,Annual,80.739</t>
  </si>
  <si>
    <t>PRS85006093,1980,Annual,80.579</t>
  </si>
  <si>
    <t>PRS85006093,1981,Annual,81.691</t>
  </si>
  <si>
    <t>PRS85006093,1982,Annual,80.831</t>
  </si>
  <si>
    <t>PRS85006093,1983,Annual,84.458</t>
  </si>
  <si>
    <t>PRS85006093,1984,Annual,86.121</t>
  </si>
  <si>
    <t>PRS85006093,1985,Annual,87.456</t>
  </si>
  <si>
    <t>PRS85006093,1986,Annual,90.151</t>
  </si>
  <si>
    <t>PRS85006093,1987,Annual,90.608</t>
  </si>
  <si>
    <t>PRS85006093,1988,Annual,92.106</t>
  </si>
  <si>
    <t>PRS85006093,1989,Annual,92.783</t>
  </si>
  <si>
    <t>PRS85006093,1990,Annual,94.515</t>
  </si>
  <si>
    <t>PRS85006093,1991,Annual,96.060</t>
  </si>
  <si>
    <t>PRS85006093,1992,Annual,100.000</t>
  </si>
  <si>
    <t>PRS85006093,1993,Annual,100.411</t>
  </si>
  <si>
    <t>PRS85006093,1994,Annual,101.524</t>
  </si>
  <si>
    <t>PRS85006093,1995,Annual,102.009</t>
  </si>
  <si>
    <t>PRS85006093,1996,Annual,104.715</t>
  </si>
  <si>
    <t>PRS85006093,1997,Annual,106.415</t>
  </si>
  <si>
    <t>PRS85006093,1998,Annual,109.326</t>
  </si>
  <si>
    <t>PRS85006093,1999,Annual,112.404</t>
  </si>
  <si>
    <t>PRS85006093,2000,Annual,115.501</t>
  </si>
  <si>
    <t>PRS85006093,2001,Annual,118.320</t>
  </si>
  <si>
    <t>PRS85006093,2002,Annual,123.134</t>
  </si>
  <si>
    <t>PRS85006093,2003,Annual,127.960</t>
  </si>
  <si>
    <t>PRS85006093,2004,Annual,132.357</t>
  </si>
  <si>
    <t>PRS85006093,2005,Annual,135.988</t>
  </si>
  <si>
    <t>Series Id:  PRS85006163</t>
  </si>
  <si>
    <t>Measure:    Output Per Person</t>
  </si>
  <si>
    <t>PRS85006163,1951,Annual,49.180</t>
  </si>
  <si>
    <t>PRS85006163,1952,Annual,49.997</t>
  </si>
  <si>
    <t>PRS85006163,1953,Annual,50.906</t>
  </si>
  <si>
    <t>PRS85006163,1954,Annual,51.480</t>
  </si>
  <si>
    <t>PRS85006163,1955,Annual,54.144</t>
  </si>
  <si>
    <t>PRS85006163,1956,Annual,53.525</t>
  </si>
  <si>
    <t>PRS85006163,1957,Annual,54.268</t>
  </si>
  <si>
    <t>PRS85006163,1958,Annual,55.058</t>
  </si>
  <si>
    <t>PRS85006163,1959,Annual,57.704</t>
  </si>
  <si>
    <t>PRS85006163,1960,Annual,58.091</t>
  </si>
  <si>
    <t>PRS85006163,1961,Annual,59.699</t>
  </si>
  <si>
    <t>PRS85006163,1962,Annual,62.615</t>
  </si>
  <si>
    <t>PRS85006163,1963,Annual,64.815</t>
  </si>
  <si>
    <t>PRS85006163,1964,Annual,67.536</t>
  </si>
  <si>
    <t>PRS85006163,1965,Annual,69.860</t>
  </si>
  <si>
    <t>PRS85006163,1966,Annual,72.033</t>
  </si>
  <si>
    <t>PRS85006163,1967,Annual,72.071</t>
  </si>
  <si>
    <t>PRS85006163,1968,Annual,74.109</t>
  </si>
  <si>
    <t>PRS85006163,1969,Annual,73.701</t>
  </si>
  <si>
    <t>PRS85006163,1970,Annual,73.572</t>
  </si>
  <si>
    <t>PRS85006163,1971,Annual,76.131</t>
  </si>
  <si>
    <t>PRS85006163,1972,Annual,78.821</t>
  </si>
  <si>
    <t>PRS85006163,1973,Annual,80.991</t>
  </si>
  <si>
    <t>PRS85006163,1974,Annual,78.609</t>
  </si>
  <si>
    <t>PRS85006163,1975,Annual,79.601</t>
  </si>
  <si>
    <t>PRS85006163,1976,Annual,82.320</t>
  </si>
  <si>
    <t>PRS85006163,1977,Annual,83.148</t>
  </si>
  <si>
    <t>PRS85006163,1978,Annual,83.953</t>
  </si>
  <si>
    <t>PRS85006163,1979,Annual,83.108</t>
  </si>
  <si>
    <t>PRS85006163,1980,Annual,82.012</t>
  </si>
  <si>
    <t>PRS85006163,1981,Annual,82.820</t>
  </si>
  <si>
    <t>PRS85006163,1982,Annual,81.449</t>
  </si>
  <si>
    <t>PRS85006163,1983,Annual,85.890</t>
  </si>
  <si>
    <t>PRS85006163,1984,Annual,88.190</t>
  </si>
  <si>
    <t>PRS85006163,1985,Annual,89.370</t>
  </si>
  <si>
    <t>PRS85006163,1986,Annual,91.231</t>
  </si>
  <si>
    <t>PRS85006163,1987,Annual,91.903</t>
  </si>
  <si>
    <t>PRS85006163,1988,Annual,93.136</t>
  </si>
  <si>
    <t>PRS85006163,1989,Annual,94.279</t>
  </si>
  <si>
    <t>PRS85006163,1990,Annual,94.954</t>
  </si>
  <si>
    <t>PRS85006163,1991,Annual,95.752</t>
  </si>
  <si>
    <t>PRS85006163,1992,Annual,100.000</t>
  </si>
  <si>
    <t>PRS85006163,1993,Annual,100.969</t>
  </si>
  <si>
    <t>PRS85006163,1994,Annual,102.464</t>
  </si>
  <si>
    <t>PRS85006163,1995,Annual,102.858</t>
  </si>
  <si>
    <t>PRS85006163,1996,Annual,104.984</t>
  </si>
  <si>
    <t>PRS85006163,1997,Annual,107.431</t>
  </si>
  <si>
    <t>PRS85006163,1998,Annual,110.275</t>
  </si>
  <si>
    <t>PRS85006163,1999,Annual,113.827</t>
  </si>
  <si>
    <t>PRS85006163,2000,Annual,116.088</t>
  </si>
  <si>
    <t>PRS85006163,2001,Annual,117.332</t>
  </si>
  <si>
    <t>PRS85006163,2002,Annual,121.801</t>
  </si>
  <si>
    <t>PRS85006163,2003,Annual,126.044</t>
  </si>
  <si>
    <t>PRS85006163,2004,Annual,130.352</t>
  </si>
  <si>
    <t>PRS85006163,2005,Annual,133.682</t>
  </si>
  <si>
    <t>Series Id:  PRS85006173</t>
  </si>
  <si>
    <t>Measure:    Labor Share</t>
  </si>
  <si>
    <t>PRS85006173,1951,Annual,99.786</t>
  </si>
  <si>
    <t>PRS85006173,1952,Annual,101.378</t>
  </si>
  <si>
    <t>PRS85006173,1953,Annual,102.663</t>
  </si>
  <si>
    <t>PRS85006173,1954,Annual,103.004</t>
  </si>
  <si>
    <t>PRS85006173,1955,Annual,100.654</t>
  </si>
  <si>
    <t>PRS85006173,1956,Annual,103.965</t>
  </si>
  <si>
    <t>PRS85006173,1957,Annual,103.916</t>
  </si>
  <si>
    <t>PRS85006173,1958,Annual,104.169</t>
  </si>
  <si>
    <t>PRS85006173,1959,Annual,102.948</t>
  </si>
  <si>
    <t>PRS85006173,1960,Annual,104.929</t>
  </si>
  <si>
    <t>PRS85006173,1961,Annual,104.299</t>
  </si>
  <si>
    <t>PRS85006173,1962,Annual,102.794</t>
  </si>
  <si>
    <t>PRS85006173,1963,Annual,102.010</t>
  </si>
  <si>
    <t>PRS85006173,1964,Annual,100.906</t>
  </si>
  <si>
    <t>PRS85006173,1965,Annual,99.795</t>
  </si>
  <si>
    <t>PRS85006173,1966,Annual,99.797</t>
  </si>
  <si>
    <t>PRS85006173,1967,Annual,100.588</t>
  </si>
  <si>
    <t>PRS85006173,1968,Annual,100.902</t>
  </si>
  <si>
    <t>PRS85006173,1969,Annual,102.942</t>
  </si>
  <si>
    <t>PRS85006173,1970,Annual,104.058</t>
  </si>
  <si>
    <t>PRS85006173,1971,Annual,102.029</t>
  </si>
  <si>
    <t>PRS85006173,1972,Annual,101.912</t>
  </si>
  <si>
    <t>PRS85006173,1973,Annual,103.219</t>
  </si>
  <si>
    <t>PRS85006173,1974,Annual,104.361</t>
  </si>
  <si>
    <t>PRS85006173,1975,Annual,100.945</t>
  </si>
  <si>
    <t>PRS85006173,1976,Annual,100.399</t>
  </si>
  <si>
    <t>PRS85006173,1977,Annual,100.534</t>
  </si>
  <si>
    <t>PRS85006173,1978,Annual,101.251</t>
  </si>
  <si>
    <t>PRS85006173,1979,Annual,102.668</t>
  </si>
  <si>
    <t>PRS85006173,1980,Annual,104.027</t>
  </si>
  <si>
    <t>PRS85006173,1981,Annual,102.773</t>
  </si>
  <si>
    <t>PRS85006173,1982,Annual,104.769</t>
  </si>
  <si>
    <t>PRS85006173,1983,Annual,101.335</t>
  </si>
  <si>
    <t>PRS85006173,1984,Annual,100.684</t>
  </si>
  <si>
    <t>PRS85006173,1985,Annual,100.691</t>
  </si>
  <si>
    <t>PRS85006173,1986,Annual,101.044</t>
  </si>
  <si>
    <t>PRS85006173,1987,Annual,101.998</t>
  </si>
  <si>
    <t>PRS85006173,1988,Annual,102.188</t>
  </si>
  <si>
    <t>PRS85006173,1989,Annual,100.402</t>
  </si>
  <si>
    <t>PRS85006173,1990,Annual,100.846</t>
  </si>
  <si>
    <t>PRS85006173,1991,Annual,100.775</t>
  </si>
  <si>
    <t>PRS85006173,1992,Annual,100.000</t>
  </si>
  <si>
    <t>PRS85006173,1993,Annual,99.459</t>
  </si>
  <si>
    <t>PRS85006173,1994,Annual,98.180</t>
  </si>
  <si>
    <t>PRS85006173,1995,Annual,98.070</t>
  </si>
  <si>
    <t>PRS85006173,1996,Annual,97.399</t>
  </si>
  <si>
    <t>PRS85006173,1997,Annual,97.127</t>
  </si>
  <si>
    <t>PRS85006173,1998,Annual,99.448</t>
  </si>
  <si>
    <t>V/U</t>
  </si>
  <si>
    <t>Mean</t>
  </si>
  <si>
    <t>Unemployment Rate</t>
  </si>
  <si>
    <t>Labor Productivity</t>
  </si>
  <si>
    <t>Wage</t>
  </si>
  <si>
    <t>LambdaF</t>
  </si>
  <si>
    <t>Date</t>
  </si>
  <si>
    <t>Series Id:  PRS85006013</t>
  </si>
  <si>
    <t>Duration:   index, 1992 = 100</t>
  </si>
  <si>
    <t>Measure:    Employment</t>
  </si>
  <si>
    <t>Sector:     Nonfarm Business</t>
  </si>
  <si>
    <t>Series Id,Year,Period,Value,</t>
  </si>
  <si>
    <t>Series Id:  PRS85006043</t>
  </si>
  <si>
    <t>Measure:    Output</t>
  </si>
  <si>
    <t>PRS85006043,1951,Annual,24.624</t>
  </si>
  <si>
    <t>PRS85006043,1952,Annual,25.340</t>
  </si>
  <si>
    <t>PRS85006043,1953,Annual,26.567</t>
  </si>
  <si>
    <t>PRS85006043,1954,Annual,26.143</t>
  </si>
  <si>
    <t>PRS85006043,1955,Annual,28.327</t>
  </si>
  <si>
    <t>PRS85006043,1956,Annual,28.800</t>
  </si>
  <si>
    <t>PRS85006043,1957,Annual,29.370</t>
  </si>
  <si>
    <t>PRS85006043,1958,Annual,28.749</t>
  </si>
  <si>
    <t>PRS85006043,1959,Annual,31.216</t>
  </si>
  <si>
    <t>PRS85006043,1960,Annual,31.760</t>
  </si>
  <si>
    <t>PRS85006043,1961,Annual,32.395</t>
  </si>
  <si>
    <t>PRS85006043,1962,Annual,34.605</t>
  </si>
  <si>
    <t>PRS85006043,1963,Annual,36.223</t>
  </si>
  <si>
    <t>PRS85006043,1964,Annual,38.664</t>
  </si>
  <si>
    <t>PRS85006043,1965,Annual,41.398</t>
  </si>
  <si>
    <t>PRS85006043,1966,Annual,44.357</t>
  </si>
  <si>
    <t>PRS85006043,1967,Annual,45.116</t>
  </si>
  <si>
    <t>PRS85006043,1968,Annual,47.478</t>
  </si>
  <si>
    <t>PRS85006043,1969,Annual,48.915</t>
  </si>
  <si>
    <t>PRS85006043,1970,Annual,48.858</t>
  </si>
  <si>
    <t>PRS85006043,1971,Annual,50.714</t>
  </si>
  <si>
    <t>PRS85006043,1972,Annual,54.093</t>
  </si>
  <si>
    <t>PRS85006043,1973,Annual,58.042</t>
  </si>
  <si>
    <t>PRS85006043,1974,Annual,57.256</t>
  </si>
  <si>
    <t>PRS85006043,1975,Annual,56.300</t>
  </si>
  <si>
    <t>PRS85006043,1976,Annual,60.221</t>
  </si>
  <si>
    <t>PRS85006043,1977,Annual,63.595</t>
  </si>
  <si>
    <t>PRS85006043,1978,Annual,67.779</t>
  </si>
  <si>
    <t>PRS85006043,1979,Annual,69.954</t>
  </si>
  <si>
    <t>PRS85006043,1980,Annual,69.249</t>
  </si>
  <si>
    <t>PRS85006043,1981,Annual,70.705</t>
  </si>
  <si>
    <t>PRS85006043,1982,Annual,68.430</t>
  </si>
  <si>
    <t>PRS85006043,1983,Annual,72.894</t>
  </si>
  <si>
    <t>PRS85006043,1984,Annual,78.854</t>
  </si>
  <si>
    <t>PRS85006043,1985,Annual,82.188</t>
  </si>
  <si>
    <t>PRS85006043,1986,Annual,85.376</t>
  </si>
  <si>
    <t>PRS85006043,1987,Annual,88.409</t>
  </si>
  <si>
    <t>PRS85006043,1988,Annual,92.447</t>
  </si>
  <si>
    <t>PRS85006043,1989,Annual,95.682</t>
  </si>
  <si>
    <t>PRS85006043,1990,Annual,97.085</t>
  </si>
  <si>
    <t>PRS85006043,1991,Annual,96.284</t>
  </si>
  <si>
    <t>PRS85006043,1992,Annual,100.000</t>
  </si>
  <si>
    <t>PRS85006043,1993,Annual,103.350</t>
  </si>
  <si>
    <t>PRS85006043,1994,Annual,108.269</t>
  </si>
  <si>
    <t>PRS85006043,1995,Annual,111.770</t>
  </si>
  <si>
    <t>PRS85006043,1996,Annual,116.778</t>
  </si>
  <si>
    <t>PRS85006043,1997,Annual,122.835</t>
  </si>
  <si>
    <t>PRS85006043,1998,Annual,128.917</t>
  </si>
  <si>
    <t>PRS85006043,1999,Annual,135.568</t>
  </si>
  <si>
    <t>PRS85006043,2000,Annual,140.776</t>
  </si>
  <si>
    <t>PRS85006043,2001,Annual,141.342</t>
  </si>
  <si>
    <t>PRS85006043,2002,Annual,143.404</t>
  </si>
  <si>
    <t>PRS85006043,2003,Annual,148.179</t>
  </si>
  <si>
    <t>PRS85006043,2004,Annual,155.314</t>
  </si>
  <si>
    <t>PRS85006043,2005,Annual,161.803</t>
  </si>
  <si>
    <t>Series Id:  PRS85006053</t>
  </si>
  <si>
    <t>Measure:    Current $ Output</t>
  </si>
  <si>
    <t>PRS85006053,1951,Annual,5.508</t>
  </si>
  <si>
    <t>PRS85006053,1952,Annual,5.783</t>
  </si>
  <si>
    <t>PRS85006053,1953,Annual,6.181</t>
  </si>
  <si>
    <t>PRS85006053,1954,Annual,6.140</t>
  </si>
  <si>
    <t>PRS85006053,1955,Annual,6.778</t>
  </si>
  <si>
    <t>PRS85006053,1956,Annual,7.135</t>
  </si>
  <si>
    <t>PRS85006053,1957,Annual,7.509</t>
  </si>
  <si>
    <t>PRS85006053,1958,Annual,7.461</t>
  </si>
  <si>
    <t>PRS85006053,1959,Annual,8.208</t>
  </si>
  <si>
    <t>PRS85006053,1960,Annual,8.448</t>
  </si>
  <si>
    <t>PRS85006053,1961,Annual,8.688</t>
  </si>
  <si>
    <t>PRS85006053,1962,Annual,9.369</t>
  </si>
  <si>
    <t>PRS85006053,1963,Annual,9.874</t>
  </si>
  <si>
    <t>PRS85006053,1964,Annual,10.673</t>
  </si>
  <si>
    <t>PRS85006053,1965,Annual,11.582</t>
  </si>
  <si>
    <t>PRS85006053,1966,Annual,12.691</t>
  </si>
  <si>
    <t>PRS85006053,1967,Annual,13.323</t>
  </si>
  <si>
    <t>PRS85006053,1968,Annual,14.575</t>
  </si>
  <si>
    <t>PRS85006053,1969,Annual,15.698</t>
  </si>
  <si>
    <t>PRS85006053,1970,Annual,16.378</t>
  </si>
  <si>
    <t>PRS85006053,1971,Annual,17.735</t>
  </si>
  <si>
    <t>PRS85006053,1972,Annual,19.517</t>
  </si>
  <si>
    <t>PRS85006053,1973,Annual,21.687</t>
  </si>
  <si>
    <t>PRS85006053,1974,Annual,23.576</t>
  </si>
  <si>
    <t>PRS85006053,1975,Annual,25.681</t>
  </si>
  <si>
    <t>PRS85006053,1976,Annual,28.995</t>
  </si>
  <si>
    <t>PRS85006053,1977,Annual,32.550</t>
  </si>
  <si>
    <t>PRS85006053,1978,Annual,37.018</t>
  </si>
  <si>
    <t>PRS85006053,1979,Annual,41.431</t>
  </si>
  <si>
    <t>PRS85006053,1980,Annual,44.936</t>
  </si>
  <si>
    <t>PRS85006053,1981,Annual,50.286</t>
  </si>
  <si>
    <t>PRS85006053,1982,Annual,51.669</t>
  </si>
  <si>
    <t>PRS85006053,1983,Annual,56.750</t>
  </si>
  <si>
    <t>PRS85006053,1984,Annual,63.164</t>
  </si>
  <si>
    <t>PRS85006053,1985,Annual,67.778</t>
  </si>
  <si>
    <t>PRS85006053,1986,Annual,71.600</t>
  </si>
  <si>
    <t>PRS85006053,1987,Annual,75.779</t>
  </si>
  <si>
    <t>PRS85006053,1988,Annual,81.636</t>
  </si>
  <si>
    <t>PRS85006053,1989,Annual,87.567</t>
  </si>
  <si>
    <t>PRS85006053,1990,Annual,92.110</t>
  </si>
  <si>
    <t>PRS85006053,1991,Annual,94.494</t>
  </si>
  <si>
    <t>PRS85006053,1992,Annual,100.000</t>
  </si>
  <si>
    <t>PRS85006053,1993,Annual,105.542</t>
  </si>
  <si>
    <t>PRS85006053,1994,Annual,112.615</t>
  </si>
  <si>
    <t>PRS85006053,1995,Annual,118.278</t>
  </si>
  <si>
    <t>PRS85006053,1996,Annual,125.292</t>
  </si>
  <si>
    <t>PRS85006053,1997,Annual,134.066</t>
  </si>
  <si>
    <t>PRS85006053,1998,Annual,141.718</t>
  </si>
  <si>
    <t>PRS85006053,1999,Annual,150.675</t>
  </si>
  <si>
    <t>PRS85006053,2000,Annual,159.506</t>
  </si>
  <si>
    <t>PRS85006053,2001,Annual,163.136</t>
  </si>
  <si>
    <t>PRS85006053,2002,Annual,167.371</t>
  </si>
  <si>
    <t>PRS85006053,2003,Annual,175.144</t>
  </si>
  <si>
    <t>PRS85006053,2004,Annual,187.516</t>
  </si>
  <si>
    <t>PRS85006053,2005,Annual,200.779</t>
  </si>
  <si>
    <t>Series Id:  PRS85006063</t>
  </si>
  <si>
    <t>Measure:    Compensation</t>
  </si>
  <si>
    <t>PRS85006063,1951,Annual,5.496</t>
  </si>
  <si>
    <t>PRS85006063,1952,Annual,5.863</t>
  </si>
  <si>
    <t>PRS85006063,1953,Annual,6.346</t>
  </si>
  <si>
    <t>PRS85006063,1954,Annual,6.325</t>
  </si>
  <si>
    <t>PRS85006063,1955,Annual,6.822</t>
  </si>
  <si>
    <t>PRS85006063,1956,Annual,7.418</t>
  </si>
  <si>
    <t>PRS85006063,1957,Annual,7.803</t>
  </si>
  <si>
    <t>PRS85006063,1958,Annual,7.772</t>
  </si>
  <si>
    <t>PRS85006063,1959,Annual,8.450</t>
  </si>
  <si>
    <t>PRS85006063,1960,Annual,8.865</t>
  </si>
  <si>
    <t>PRS85006063,1961,Annual,9.061</t>
  </si>
  <si>
    <t>PRS85006063,1962,Annual,9.631</t>
  </si>
  <si>
    <t>PRS85006063,1963,Annual,10.073</t>
  </si>
  <si>
    <t>PRS85006063,1964,Annual,10.770</t>
  </si>
  <si>
    <t>PRS85006063,1965,Annual,11.558</t>
  </si>
  <si>
    <t>PRS85006063,1966,Annual,12.665</t>
  </si>
  <si>
    <t>PRS85006063,1967,Annual,13.402</t>
  </si>
  <si>
    <t>PRS85006063,1968,Annual,14.707</t>
  </si>
  <si>
    <t>PRS85006063,1969,Annual,16.160</t>
  </si>
  <si>
    <t>PRS85006063,1970,Annual,17.043</t>
  </si>
  <si>
    <t>PRS85006063,1971,Annual,18.095</t>
  </si>
  <si>
    <t>PRS85006063,1972,Annual,19.890</t>
  </si>
  <si>
    <t>PRS85006063,1973,Annual,22.385</t>
  </si>
  <si>
    <t>Series Id:           LNS14000000</t>
  </si>
  <si>
    <t>Seasonal Adjusted</t>
  </si>
  <si>
    <t>Series title:        (Seas) Unemployment Rate</t>
  </si>
  <si>
    <t>Labor force status:  Unemployment rate</t>
  </si>
  <si>
    <t>Type of data:        Percent</t>
  </si>
  <si>
    <t>Age:                 16 years and over</t>
  </si>
  <si>
    <t>Series id,Year,Period,Value,</t>
  </si>
  <si>
    <t>LambdaW (rate)</t>
  </si>
  <si>
    <t>LambdaW (prob)</t>
  </si>
  <si>
    <t>Separation Rate</t>
  </si>
  <si>
    <t>Separation Prob.</t>
  </si>
  <si>
    <t>actual</t>
  </si>
  <si>
    <t>Output</t>
  </si>
  <si>
    <t>Employment</t>
  </si>
  <si>
    <t>Series Id:           LNS11000000Q</t>
  </si>
  <si>
    <t>Series title:        (Seas) Civilian Labor Force Level</t>
  </si>
  <si>
    <t>Labor force status:  Civilian labor force</t>
  </si>
  <si>
    <t>Type of data:        Number in thousands</t>
  </si>
  <si>
    <t>Series Id:           LNS11300000Q</t>
  </si>
  <si>
    <t>Series title:        (Seas) Labor Force Participation Rate</t>
  </si>
  <si>
    <t>Labor force status:  Civilian labor force participation rate</t>
  </si>
  <si>
    <t>Series Id:           LNS12000000Q</t>
  </si>
  <si>
    <t>Series title:        (Seas) Employment Level</t>
  </si>
  <si>
    <t>Labor force status:  Employed</t>
  </si>
  <si>
    <t>From St. Louis Fed (downloaded August 10 2006)</t>
  </si>
  <si>
    <t>From BLS (CPS)</t>
  </si>
  <si>
    <t>Shimer (from mmm website)</t>
  </si>
  <si>
    <t>Shimer Data</t>
  </si>
  <si>
    <t>Shimer Data &amp; Help Wanted Index</t>
  </si>
  <si>
    <t>BLS (CPS)</t>
  </si>
  <si>
    <t>BLS (non-farm Business)</t>
  </si>
  <si>
    <t>Quarterly Series</t>
  </si>
  <si>
    <t>V &amp; U are averages of monthly series</t>
  </si>
  <si>
    <t>Monthly Series</t>
  </si>
  <si>
    <t>LF is quarterly series</t>
  </si>
  <si>
    <t>Quarterly rate directly from BLS (only for comparison)</t>
  </si>
  <si>
    <t>V/U is (quarterly V over quarterly LF)/ quarterly U-rate</t>
  </si>
  <si>
    <t>U-rate</t>
  </si>
  <si>
    <t>total</t>
  </si>
  <si>
    <t>National Income Data</t>
  </si>
  <si>
    <t>Y,C,I from St. Louis Fed, Fred Database</t>
  </si>
  <si>
    <t>Y</t>
  </si>
  <si>
    <t>C</t>
  </si>
  <si>
    <t>I</t>
  </si>
  <si>
    <t>real</t>
  </si>
  <si>
    <t xml:space="preserve">Title:              </t>
  </si>
  <si>
    <t>Real Gross Domestic Product, 3 Decimal</t>
  </si>
  <si>
    <t xml:space="preserve">Series ID:          </t>
  </si>
  <si>
    <t>GDPC96</t>
  </si>
  <si>
    <t xml:space="preserve">Source:             </t>
  </si>
  <si>
    <t>U.S. Department of Commerce: Bureau of Economic Analysis</t>
  </si>
  <si>
    <t xml:space="preserve">Release:            </t>
  </si>
  <si>
    <t>Gross Domestic Product</t>
  </si>
  <si>
    <t>Seasonal Adjustment:</t>
  </si>
  <si>
    <t>Seasonally Adjusted Annual Rate</t>
  </si>
  <si>
    <t xml:space="preserve">Frequency:          </t>
  </si>
  <si>
    <t>Quarterly</t>
  </si>
  <si>
    <t xml:space="preserve">Units:              </t>
  </si>
  <si>
    <t>Billions of Chained 2000 Dollars</t>
  </si>
  <si>
    <t xml:space="preserve">Date Range:         </t>
  </si>
  <si>
    <t>1947-01-01 to 2006-04-01</t>
  </si>
  <si>
    <t xml:space="preserve">Last Updated:       </t>
  </si>
  <si>
    <t>2006-07-28 10:37 AM CT</t>
  </si>
  <si>
    <t xml:space="preserve">Notes:              </t>
  </si>
  <si>
    <t>A Guide to the National Income and Product Accounts of the United</t>
  </si>
  <si>
    <t>States (NIPA) - (http://www.bea.gov/bea/an/nipaguid.pdf)</t>
  </si>
  <si>
    <t xml:space="preserve">DATE      </t>
  </si>
  <si>
    <t xml:space="preserve">     VALUE</t>
  </si>
  <si>
    <t>Title:               Real Gross Private Domestic Investment, 3 Decimal</t>
  </si>
  <si>
    <t>Series ID:           GPDIC96</t>
  </si>
  <si>
    <t>Source:              U.S. Department of Commerce: Bureau of Economic Analysis</t>
  </si>
  <si>
    <t>Release:             Gross Domestic Product</t>
  </si>
  <si>
    <t>Seasonal Adjustment: Seasonally Adjusted Annual Rate</t>
  </si>
  <si>
    <t>Frequency:           Quarterly</t>
  </si>
  <si>
    <t>Units:               Billions of Chained 2000 Dollars</t>
  </si>
  <si>
    <t>Date Range:          1947-01-01 to 2006-04-01</t>
  </si>
  <si>
    <t>Last Updated:        2006-07-28 10:36 AM CT</t>
  </si>
  <si>
    <t>Notes:               A Guide to the National Income and Product Accounts of the United</t>
  </si>
  <si>
    <t xml:space="preserve">                     States (NIPA) - (http://www.bea.gov/bea/an/nipaguid.pdf)</t>
  </si>
  <si>
    <t>DATE           VALUE</t>
  </si>
  <si>
    <t>Title:</t>
  </si>
  <si>
    <t>Real</t>
  </si>
  <si>
    <t>Personal</t>
  </si>
  <si>
    <t>Consumption</t>
  </si>
  <si>
    <t>Expenditures</t>
  </si>
  <si>
    <t>Series</t>
  </si>
  <si>
    <t>ID:</t>
  </si>
  <si>
    <t>PCECC96</t>
  </si>
  <si>
    <t>Source:</t>
  </si>
  <si>
    <t>U.S.</t>
  </si>
  <si>
    <t>Department</t>
  </si>
  <si>
    <t>of</t>
  </si>
  <si>
    <t>Commerce:</t>
  </si>
  <si>
    <t>Bureau</t>
  </si>
  <si>
    <t>Economic</t>
  </si>
  <si>
    <t>Analysis</t>
  </si>
  <si>
    <t>Release:</t>
  </si>
  <si>
    <t>Gross</t>
  </si>
  <si>
    <t>Domestic</t>
  </si>
  <si>
    <t>Product</t>
  </si>
  <si>
    <t>Seasonal</t>
  </si>
  <si>
    <t>Adjustment:</t>
  </si>
  <si>
    <t>Seasonally</t>
  </si>
  <si>
    <t>Adjusted</t>
  </si>
  <si>
    <t>Rate</t>
  </si>
  <si>
    <t>Frequency:</t>
  </si>
  <si>
    <t>Units:</t>
  </si>
  <si>
    <t>Billions</t>
  </si>
  <si>
    <t>Chained</t>
  </si>
  <si>
    <t>Dollars</t>
  </si>
  <si>
    <t>Range:</t>
  </si>
  <si>
    <t>to</t>
  </si>
  <si>
    <t>Last</t>
  </si>
  <si>
    <t>Updated:</t>
  </si>
  <si>
    <t>AM</t>
  </si>
  <si>
    <t>CT</t>
  </si>
  <si>
    <t>A</t>
  </si>
  <si>
    <t>Guide</t>
  </si>
  <si>
    <t>the</t>
  </si>
  <si>
    <t>National</t>
  </si>
  <si>
    <t>Income</t>
  </si>
  <si>
    <t>and</t>
  </si>
  <si>
    <t>Accounts</t>
  </si>
  <si>
    <t>United</t>
  </si>
  <si>
    <t>States</t>
  </si>
  <si>
    <t>(NIPA)</t>
  </si>
  <si>
    <t>-</t>
  </si>
  <si>
    <t>(http://www.bea.gov/bea/an/nipaguid.pdf)</t>
  </si>
  <si>
    <t>DATE</t>
  </si>
  <si>
    <t>VALUE</t>
  </si>
  <si>
    <t xml:space="preserve">          National Income </t>
  </si>
  <si>
    <t>JTS00000000JOL</t>
  </si>
  <si>
    <t>Index Average (01Q1-06Q2)</t>
  </si>
  <si>
    <t>Jolts Average (01M1-06M6)</t>
  </si>
  <si>
    <t>V-Level using Jolts to pin down level</t>
  </si>
  <si>
    <t xml:space="preserve">V </t>
  </si>
  <si>
    <t>Average V/U</t>
  </si>
  <si>
    <t>scaled w. JOLTS</t>
  </si>
  <si>
    <t>Title:               Real Personal Consumption Expenditures: Nondurable Goods</t>
  </si>
  <si>
    <t>Series ID:           PCNDGC96</t>
  </si>
  <si>
    <t>Last Updated:        2006-07-28 10:35 AM CT</t>
  </si>
  <si>
    <t>DATE         VALUE</t>
  </si>
  <si>
    <t>C (nd)</t>
  </si>
  <si>
    <t>scaled to 0.339</t>
  </si>
  <si>
    <t>#V/#U</t>
  </si>
  <si>
    <t>#V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</si>
</sst>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0000000000"/>
    <numFmt numFmtId="178" formatCode="0.00000000000000"/>
    <numFmt numFmtId="179" formatCode="0.0"/>
    <numFmt numFmtId="180" formatCode="yyyy\-mm\-dd"/>
    <numFmt numFmtId="181" formatCode="0.000"/>
  </numFmts>
  <fonts count="6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2" borderId="0" xfId="0" applyFill="1" applyAlignment="1">
      <alignment vertical="top"/>
    </xf>
    <xf numFmtId="0" fontId="4" fillId="3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top"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7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'U&amp;V'!$Z$20:$Z$241</c:f>
              <c:numCache>
                <c:ptCount val="222"/>
                <c:pt idx="0">
                  <c:v>1951</c:v>
                </c:pt>
                <c:pt idx="1">
                  <c:v>1951.25</c:v>
                </c:pt>
                <c:pt idx="2">
                  <c:v>1951.5</c:v>
                </c:pt>
                <c:pt idx="3">
                  <c:v>1951.75</c:v>
                </c:pt>
                <c:pt idx="4">
                  <c:v>1952</c:v>
                </c:pt>
                <c:pt idx="5">
                  <c:v>1952.25</c:v>
                </c:pt>
                <c:pt idx="6">
                  <c:v>1952.5</c:v>
                </c:pt>
                <c:pt idx="7">
                  <c:v>1952.75</c:v>
                </c:pt>
                <c:pt idx="8">
                  <c:v>1953</c:v>
                </c:pt>
                <c:pt idx="9">
                  <c:v>1953.25</c:v>
                </c:pt>
                <c:pt idx="10">
                  <c:v>1953.5</c:v>
                </c:pt>
                <c:pt idx="11">
                  <c:v>1953.75</c:v>
                </c:pt>
                <c:pt idx="12">
                  <c:v>1954</c:v>
                </c:pt>
                <c:pt idx="13">
                  <c:v>1954.25</c:v>
                </c:pt>
                <c:pt idx="14">
                  <c:v>1954.5</c:v>
                </c:pt>
                <c:pt idx="15">
                  <c:v>1954.75</c:v>
                </c:pt>
                <c:pt idx="16">
                  <c:v>1955</c:v>
                </c:pt>
                <c:pt idx="17">
                  <c:v>1955.25</c:v>
                </c:pt>
                <c:pt idx="18">
                  <c:v>1955.5</c:v>
                </c:pt>
                <c:pt idx="19">
                  <c:v>1955.75</c:v>
                </c:pt>
                <c:pt idx="20">
                  <c:v>1956</c:v>
                </c:pt>
                <c:pt idx="21">
                  <c:v>1956.25</c:v>
                </c:pt>
                <c:pt idx="22">
                  <c:v>1956.5</c:v>
                </c:pt>
                <c:pt idx="23">
                  <c:v>1956.75</c:v>
                </c:pt>
                <c:pt idx="24">
                  <c:v>1957</c:v>
                </c:pt>
                <c:pt idx="25">
                  <c:v>1957.25</c:v>
                </c:pt>
                <c:pt idx="26">
                  <c:v>1957.5</c:v>
                </c:pt>
                <c:pt idx="27">
                  <c:v>1957.75</c:v>
                </c:pt>
                <c:pt idx="28">
                  <c:v>1958</c:v>
                </c:pt>
                <c:pt idx="29">
                  <c:v>1958.25</c:v>
                </c:pt>
                <c:pt idx="30">
                  <c:v>1958.5</c:v>
                </c:pt>
                <c:pt idx="31">
                  <c:v>1958.75</c:v>
                </c:pt>
                <c:pt idx="32">
                  <c:v>1959</c:v>
                </c:pt>
                <c:pt idx="33">
                  <c:v>1959.25</c:v>
                </c:pt>
                <c:pt idx="34">
                  <c:v>1959.5</c:v>
                </c:pt>
                <c:pt idx="35">
                  <c:v>1959.75</c:v>
                </c:pt>
                <c:pt idx="36">
                  <c:v>1960</c:v>
                </c:pt>
                <c:pt idx="37">
                  <c:v>1960.25</c:v>
                </c:pt>
                <c:pt idx="38">
                  <c:v>1960.5</c:v>
                </c:pt>
                <c:pt idx="39">
                  <c:v>1960.75</c:v>
                </c:pt>
                <c:pt idx="40">
                  <c:v>1961</c:v>
                </c:pt>
                <c:pt idx="41">
                  <c:v>1961.25</c:v>
                </c:pt>
                <c:pt idx="42">
                  <c:v>1961.5</c:v>
                </c:pt>
                <c:pt idx="43">
                  <c:v>1961.75</c:v>
                </c:pt>
                <c:pt idx="44">
                  <c:v>1962</c:v>
                </c:pt>
                <c:pt idx="45">
                  <c:v>1962.25</c:v>
                </c:pt>
                <c:pt idx="46">
                  <c:v>1962.5</c:v>
                </c:pt>
                <c:pt idx="47">
                  <c:v>1962.75</c:v>
                </c:pt>
                <c:pt idx="48">
                  <c:v>1963</c:v>
                </c:pt>
                <c:pt idx="49">
                  <c:v>1963.25</c:v>
                </c:pt>
                <c:pt idx="50">
                  <c:v>1963.5</c:v>
                </c:pt>
                <c:pt idx="51">
                  <c:v>1963.75</c:v>
                </c:pt>
                <c:pt idx="52">
                  <c:v>1964</c:v>
                </c:pt>
                <c:pt idx="53">
                  <c:v>1964.25</c:v>
                </c:pt>
                <c:pt idx="54">
                  <c:v>1964.5</c:v>
                </c:pt>
                <c:pt idx="55">
                  <c:v>1964.75</c:v>
                </c:pt>
                <c:pt idx="56">
                  <c:v>1965</c:v>
                </c:pt>
                <c:pt idx="57">
                  <c:v>1965.25</c:v>
                </c:pt>
                <c:pt idx="58">
                  <c:v>1965.5</c:v>
                </c:pt>
                <c:pt idx="59">
                  <c:v>1965.75</c:v>
                </c:pt>
                <c:pt idx="60">
                  <c:v>1966</c:v>
                </c:pt>
                <c:pt idx="61">
                  <c:v>1966.25</c:v>
                </c:pt>
                <c:pt idx="62">
                  <c:v>1966.5</c:v>
                </c:pt>
                <c:pt idx="63">
                  <c:v>1966.75</c:v>
                </c:pt>
                <c:pt idx="64">
                  <c:v>1967</c:v>
                </c:pt>
                <c:pt idx="65">
                  <c:v>1967.25</c:v>
                </c:pt>
                <c:pt idx="66">
                  <c:v>1967.5</c:v>
                </c:pt>
                <c:pt idx="67">
                  <c:v>1967.75</c:v>
                </c:pt>
                <c:pt idx="68">
                  <c:v>1968</c:v>
                </c:pt>
                <c:pt idx="69">
                  <c:v>1968.25</c:v>
                </c:pt>
                <c:pt idx="70">
                  <c:v>1968.5</c:v>
                </c:pt>
                <c:pt idx="71">
                  <c:v>1968.75</c:v>
                </c:pt>
                <c:pt idx="72">
                  <c:v>1969</c:v>
                </c:pt>
                <c:pt idx="73">
                  <c:v>1969.25</c:v>
                </c:pt>
                <c:pt idx="74">
                  <c:v>1969.5</c:v>
                </c:pt>
                <c:pt idx="75">
                  <c:v>1969.75</c:v>
                </c:pt>
                <c:pt idx="76">
                  <c:v>1970</c:v>
                </c:pt>
                <c:pt idx="77">
                  <c:v>1970.25</c:v>
                </c:pt>
                <c:pt idx="78">
                  <c:v>1970.5</c:v>
                </c:pt>
                <c:pt idx="79">
                  <c:v>1970.75</c:v>
                </c:pt>
                <c:pt idx="80">
                  <c:v>1971</c:v>
                </c:pt>
                <c:pt idx="81">
                  <c:v>1971.25</c:v>
                </c:pt>
                <c:pt idx="82">
                  <c:v>1971.5</c:v>
                </c:pt>
                <c:pt idx="83">
                  <c:v>1971.75</c:v>
                </c:pt>
                <c:pt idx="84">
                  <c:v>1972</c:v>
                </c:pt>
                <c:pt idx="85">
                  <c:v>1972.25</c:v>
                </c:pt>
                <c:pt idx="86">
                  <c:v>1972.5</c:v>
                </c:pt>
                <c:pt idx="87">
                  <c:v>1972.75</c:v>
                </c:pt>
                <c:pt idx="88">
                  <c:v>1973</c:v>
                </c:pt>
                <c:pt idx="89">
                  <c:v>1973.25</c:v>
                </c:pt>
                <c:pt idx="90">
                  <c:v>1973.5</c:v>
                </c:pt>
                <c:pt idx="91">
                  <c:v>1973.75</c:v>
                </c:pt>
                <c:pt idx="92">
                  <c:v>1974</c:v>
                </c:pt>
                <c:pt idx="93">
                  <c:v>1974.25</c:v>
                </c:pt>
                <c:pt idx="94">
                  <c:v>1974.5</c:v>
                </c:pt>
                <c:pt idx="95">
                  <c:v>1974.75</c:v>
                </c:pt>
                <c:pt idx="96">
                  <c:v>1975</c:v>
                </c:pt>
                <c:pt idx="97">
                  <c:v>1975.25</c:v>
                </c:pt>
                <c:pt idx="98">
                  <c:v>1975.5</c:v>
                </c:pt>
                <c:pt idx="99">
                  <c:v>1975.75</c:v>
                </c:pt>
                <c:pt idx="100">
                  <c:v>1976</c:v>
                </c:pt>
                <c:pt idx="101">
                  <c:v>1976.25</c:v>
                </c:pt>
                <c:pt idx="102">
                  <c:v>1976.5</c:v>
                </c:pt>
                <c:pt idx="103">
                  <c:v>1976.75</c:v>
                </c:pt>
                <c:pt idx="104">
                  <c:v>1977</c:v>
                </c:pt>
                <c:pt idx="105">
                  <c:v>1977.25</c:v>
                </c:pt>
                <c:pt idx="106">
                  <c:v>1977.5</c:v>
                </c:pt>
                <c:pt idx="107">
                  <c:v>1977.75</c:v>
                </c:pt>
                <c:pt idx="108">
                  <c:v>1978</c:v>
                </c:pt>
                <c:pt idx="109">
                  <c:v>1978.25</c:v>
                </c:pt>
                <c:pt idx="110">
                  <c:v>1978.5</c:v>
                </c:pt>
                <c:pt idx="111">
                  <c:v>1978.75</c:v>
                </c:pt>
                <c:pt idx="112">
                  <c:v>1979</c:v>
                </c:pt>
                <c:pt idx="113">
                  <c:v>1979.25</c:v>
                </c:pt>
                <c:pt idx="114">
                  <c:v>1979.5</c:v>
                </c:pt>
                <c:pt idx="115">
                  <c:v>1979.75</c:v>
                </c:pt>
                <c:pt idx="116">
                  <c:v>1980</c:v>
                </c:pt>
                <c:pt idx="117">
                  <c:v>1980.25</c:v>
                </c:pt>
                <c:pt idx="118">
                  <c:v>1980.5</c:v>
                </c:pt>
                <c:pt idx="119">
                  <c:v>1980.75</c:v>
                </c:pt>
                <c:pt idx="120">
                  <c:v>1981</c:v>
                </c:pt>
                <c:pt idx="121">
                  <c:v>1981.25</c:v>
                </c:pt>
                <c:pt idx="122">
                  <c:v>1981.5</c:v>
                </c:pt>
                <c:pt idx="123">
                  <c:v>1981.75</c:v>
                </c:pt>
                <c:pt idx="124">
                  <c:v>1982</c:v>
                </c:pt>
                <c:pt idx="125">
                  <c:v>1982.25</c:v>
                </c:pt>
                <c:pt idx="126">
                  <c:v>1982.5</c:v>
                </c:pt>
                <c:pt idx="127">
                  <c:v>1982.75</c:v>
                </c:pt>
                <c:pt idx="128">
                  <c:v>1983</c:v>
                </c:pt>
                <c:pt idx="129">
                  <c:v>1983.25</c:v>
                </c:pt>
                <c:pt idx="130">
                  <c:v>1983.5</c:v>
                </c:pt>
                <c:pt idx="131">
                  <c:v>1983.75</c:v>
                </c:pt>
                <c:pt idx="132">
                  <c:v>1984</c:v>
                </c:pt>
                <c:pt idx="133">
                  <c:v>1984.25</c:v>
                </c:pt>
                <c:pt idx="134">
                  <c:v>1984.5</c:v>
                </c:pt>
                <c:pt idx="135">
                  <c:v>1984.75</c:v>
                </c:pt>
                <c:pt idx="136">
                  <c:v>1985</c:v>
                </c:pt>
                <c:pt idx="137">
                  <c:v>1985.25</c:v>
                </c:pt>
                <c:pt idx="138">
                  <c:v>1985.5</c:v>
                </c:pt>
                <c:pt idx="139">
                  <c:v>1985.75</c:v>
                </c:pt>
                <c:pt idx="140">
                  <c:v>1986</c:v>
                </c:pt>
                <c:pt idx="141">
                  <c:v>1986.25</c:v>
                </c:pt>
                <c:pt idx="142">
                  <c:v>1986.5</c:v>
                </c:pt>
                <c:pt idx="143">
                  <c:v>1986.75</c:v>
                </c:pt>
                <c:pt idx="144">
                  <c:v>1987</c:v>
                </c:pt>
                <c:pt idx="145">
                  <c:v>1987.25</c:v>
                </c:pt>
                <c:pt idx="146">
                  <c:v>1987.5</c:v>
                </c:pt>
                <c:pt idx="147">
                  <c:v>1987.75</c:v>
                </c:pt>
                <c:pt idx="148">
                  <c:v>1988</c:v>
                </c:pt>
                <c:pt idx="149">
                  <c:v>1988.25</c:v>
                </c:pt>
                <c:pt idx="150">
                  <c:v>1988.5</c:v>
                </c:pt>
                <c:pt idx="151">
                  <c:v>1988.75</c:v>
                </c:pt>
                <c:pt idx="152">
                  <c:v>1989</c:v>
                </c:pt>
                <c:pt idx="153">
                  <c:v>1989.25</c:v>
                </c:pt>
                <c:pt idx="154">
                  <c:v>1989.5</c:v>
                </c:pt>
                <c:pt idx="155">
                  <c:v>1989.75</c:v>
                </c:pt>
                <c:pt idx="156">
                  <c:v>1990</c:v>
                </c:pt>
                <c:pt idx="157">
                  <c:v>1990.25</c:v>
                </c:pt>
                <c:pt idx="158">
                  <c:v>1990.5</c:v>
                </c:pt>
                <c:pt idx="159">
                  <c:v>1990.75</c:v>
                </c:pt>
                <c:pt idx="160">
                  <c:v>1991</c:v>
                </c:pt>
                <c:pt idx="161">
                  <c:v>1991.25</c:v>
                </c:pt>
                <c:pt idx="162">
                  <c:v>1991.5</c:v>
                </c:pt>
                <c:pt idx="163">
                  <c:v>1991.75</c:v>
                </c:pt>
                <c:pt idx="164">
                  <c:v>1992</c:v>
                </c:pt>
                <c:pt idx="165">
                  <c:v>1992.25</c:v>
                </c:pt>
                <c:pt idx="166">
                  <c:v>1992.5</c:v>
                </c:pt>
                <c:pt idx="167">
                  <c:v>1992.75</c:v>
                </c:pt>
                <c:pt idx="168">
                  <c:v>1993</c:v>
                </c:pt>
                <c:pt idx="169">
                  <c:v>1993.25</c:v>
                </c:pt>
                <c:pt idx="170">
                  <c:v>1993.5</c:v>
                </c:pt>
                <c:pt idx="171">
                  <c:v>1993.75</c:v>
                </c:pt>
                <c:pt idx="172">
                  <c:v>1994</c:v>
                </c:pt>
                <c:pt idx="173">
                  <c:v>1994.25</c:v>
                </c:pt>
                <c:pt idx="174">
                  <c:v>1994.5</c:v>
                </c:pt>
                <c:pt idx="175">
                  <c:v>1994.75</c:v>
                </c:pt>
                <c:pt idx="176">
                  <c:v>1995</c:v>
                </c:pt>
                <c:pt idx="177">
                  <c:v>1995.25</c:v>
                </c:pt>
                <c:pt idx="178">
                  <c:v>1995.5</c:v>
                </c:pt>
                <c:pt idx="179">
                  <c:v>1995.75</c:v>
                </c:pt>
                <c:pt idx="180">
                  <c:v>1996</c:v>
                </c:pt>
                <c:pt idx="181">
                  <c:v>1996.25</c:v>
                </c:pt>
                <c:pt idx="182">
                  <c:v>1996.5</c:v>
                </c:pt>
                <c:pt idx="183">
                  <c:v>1996.75</c:v>
                </c:pt>
                <c:pt idx="184">
                  <c:v>1997</c:v>
                </c:pt>
                <c:pt idx="185">
                  <c:v>1997.25</c:v>
                </c:pt>
                <c:pt idx="186">
                  <c:v>1997.5</c:v>
                </c:pt>
                <c:pt idx="187">
                  <c:v>1997.75</c:v>
                </c:pt>
                <c:pt idx="188">
                  <c:v>1998</c:v>
                </c:pt>
                <c:pt idx="189">
                  <c:v>1998.25</c:v>
                </c:pt>
                <c:pt idx="190">
                  <c:v>1998.5</c:v>
                </c:pt>
                <c:pt idx="191">
                  <c:v>1998.75</c:v>
                </c:pt>
                <c:pt idx="192">
                  <c:v>1999</c:v>
                </c:pt>
                <c:pt idx="193">
                  <c:v>1999.25</c:v>
                </c:pt>
                <c:pt idx="194">
                  <c:v>1999.5</c:v>
                </c:pt>
                <c:pt idx="195">
                  <c:v>1999.75</c:v>
                </c:pt>
                <c:pt idx="196">
                  <c:v>2000</c:v>
                </c:pt>
                <c:pt idx="197">
                  <c:v>2000.25</c:v>
                </c:pt>
                <c:pt idx="198">
                  <c:v>2000.5</c:v>
                </c:pt>
                <c:pt idx="199">
                  <c:v>2000.75</c:v>
                </c:pt>
                <c:pt idx="200">
                  <c:v>2001</c:v>
                </c:pt>
                <c:pt idx="201">
                  <c:v>2001.25</c:v>
                </c:pt>
                <c:pt idx="202">
                  <c:v>2001.5</c:v>
                </c:pt>
                <c:pt idx="203">
                  <c:v>2001.75</c:v>
                </c:pt>
                <c:pt idx="204">
                  <c:v>2002</c:v>
                </c:pt>
                <c:pt idx="205">
                  <c:v>2002.25</c:v>
                </c:pt>
                <c:pt idx="206">
                  <c:v>2002.5</c:v>
                </c:pt>
                <c:pt idx="207">
                  <c:v>2002.75</c:v>
                </c:pt>
                <c:pt idx="208">
                  <c:v>2003</c:v>
                </c:pt>
                <c:pt idx="209">
                  <c:v>2003.25</c:v>
                </c:pt>
                <c:pt idx="210">
                  <c:v>2003.5</c:v>
                </c:pt>
                <c:pt idx="211">
                  <c:v>2003.75</c:v>
                </c:pt>
                <c:pt idx="212">
                  <c:v>2004</c:v>
                </c:pt>
                <c:pt idx="213">
                  <c:v>2004.25</c:v>
                </c:pt>
                <c:pt idx="214">
                  <c:v>2004.5</c:v>
                </c:pt>
                <c:pt idx="215">
                  <c:v>2004.75</c:v>
                </c:pt>
                <c:pt idx="216">
                  <c:v>2005</c:v>
                </c:pt>
                <c:pt idx="217">
                  <c:v>2005.25</c:v>
                </c:pt>
                <c:pt idx="218">
                  <c:v>2005.5</c:v>
                </c:pt>
                <c:pt idx="219">
                  <c:v>2005.75</c:v>
                </c:pt>
                <c:pt idx="220">
                  <c:v>2006</c:v>
                </c:pt>
                <c:pt idx="221">
                  <c:v>2006.25</c:v>
                </c:pt>
              </c:numCache>
            </c:numRef>
          </c:xVal>
          <c:yVal>
            <c:numRef>
              <c:f>'U&amp;V'!$AA$20:$AA$241</c:f>
              <c:numCache>
                <c:ptCount val="222"/>
                <c:pt idx="0">
                  <c:v>1.9022766723351445</c:v>
                </c:pt>
                <c:pt idx="1">
                  <c:v>2.19148004735684</c:v>
                </c:pt>
                <c:pt idx="2">
                  <c:v>2.1243654520394757</c:v>
                </c:pt>
                <c:pt idx="3">
                  <c:v>2.004860992326633</c:v>
                </c:pt>
                <c:pt idx="4">
                  <c:v>2.254552623355487</c:v>
                </c:pt>
                <c:pt idx="5">
                  <c:v>2.303007201521653</c:v>
                </c:pt>
                <c:pt idx="6">
                  <c:v>2.1913089036698947</c:v>
                </c:pt>
                <c:pt idx="7">
                  <c:v>2.7165864581938095</c:v>
                </c:pt>
                <c:pt idx="8">
                  <c:v>2.7979316290432297</c:v>
                </c:pt>
                <c:pt idx="9">
                  <c:v>2.909018286790416</c:v>
                </c:pt>
                <c:pt idx="10">
                  <c:v>2.4054260203468</c:v>
                </c:pt>
                <c:pt idx="11">
                  <c:v>1.4186287448574706</c:v>
                </c:pt>
                <c:pt idx="12">
                  <c:v>0.8355397218567842</c:v>
                </c:pt>
                <c:pt idx="13">
                  <c:v>0.7223411075295032</c:v>
                </c:pt>
                <c:pt idx="14">
                  <c:v>0.6836646740470899</c:v>
                </c:pt>
                <c:pt idx="15">
                  <c:v>0.8147735125965949</c:v>
                </c:pt>
                <c:pt idx="16">
                  <c:v>1.0591513990728012</c:v>
                </c:pt>
                <c:pt idx="17">
                  <c:v>1.2689711182173493</c:v>
                </c:pt>
                <c:pt idx="18">
                  <c:v>1.5278371936686428</c:v>
                </c:pt>
                <c:pt idx="19">
                  <c:v>1.5724206940093155</c:v>
                </c:pt>
                <c:pt idx="20">
                  <c:v>1.6718821487777975</c:v>
                </c:pt>
                <c:pt idx="21">
                  <c:v>1.597746557333108</c:v>
                </c:pt>
                <c:pt idx="22">
                  <c:v>1.5472885219236274</c:v>
                </c:pt>
                <c:pt idx="23">
                  <c:v>1.609635544625633</c:v>
                </c:pt>
                <c:pt idx="24">
                  <c:v>1.6507265736503405</c:v>
                </c:pt>
                <c:pt idx="25">
                  <c:v>1.4361950859246313</c:v>
                </c:pt>
                <c:pt idx="26">
                  <c:v>1.3155857680871315</c:v>
                </c:pt>
                <c:pt idx="27">
                  <c:v>0.9351286194002386</c:v>
                </c:pt>
                <c:pt idx="28">
                  <c:v>0.6222766044713015</c:v>
                </c:pt>
                <c:pt idx="29">
                  <c:v>0.48763155948781045</c:v>
                </c:pt>
                <c:pt idx="30">
                  <c:v>0.5484993859482483</c:v>
                </c:pt>
                <c:pt idx="31">
                  <c:v>0.7025684822837706</c:v>
                </c:pt>
                <c:pt idx="32">
                  <c:v>0.8586075405944595</c:v>
                </c:pt>
                <c:pt idx="33">
                  <c:v>1.110627605127844</c:v>
                </c:pt>
                <c:pt idx="34">
                  <c:v>1.1364022723610707</c:v>
                </c:pt>
                <c:pt idx="35">
                  <c:v>1.0384625769241156</c:v>
                </c:pt>
                <c:pt idx="36">
                  <c:v>1.1425247720143752</c:v>
                </c:pt>
                <c:pt idx="37">
                  <c:v>1.032455277326624</c:v>
                </c:pt>
                <c:pt idx="38">
                  <c:v>0.9047389190592989</c:v>
                </c:pt>
                <c:pt idx="39">
                  <c:v>0.7118552371189796</c:v>
                </c:pt>
                <c:pt idx="40">
                  <c:v>0.625578138462963</c:v>
                </c:pt>
                <c:pt idx="41">
                  <c:v>0.6346325747448641</c:v>
                </c:pt>
                <c:pt idx="42">
                  <c:v>0.7134320438841842</c:v>
                </c:pt>
                <c:pt idx="43">
                  <c:v>0.864019799357781</c:v>
                </c:pt>
                <c:pt idx="44">
                  <c:v>0.9926850051480814</c:v>
                </c:pt>
                <c:pt idx="45">
                  <c:v>1.009032724128401</c:v>
                </c:pt>
                <c:pt idx="46">
                  <c:v>0.972466184391089</c:v>
                </c:pt>
                <c:pt idx="47">
                  <c:v>0.943376502582047</c:v>
                </c:pt>
                <c:pt idx="48">
                  <c:v>0.924505152534835</c:v>
                </c:pt>
                <c:pt idx="49">
                  <c:v>0.9079362382320925</c:v>
                </c:pt>
                <c:pt idx="50">
                  <c:v>0.960156050625491</c:v>
                </c:pt>
                <c:pt idx="51">
                  <c:v>0.9690431303704247</c:v>
                </c:pt>
                <c:pt idx="52">
                  <c:v>1.0080834854419305</c:v>
                </c:pt>
                <c:pt idx="53">
                  <c:v>1.1116608142539077</c:v>
                </c:pt>
                <c:pt idx="54">
                  <c:v>1.2214519782508624</c:v>
                </c:pt>
                <c:pt idx="55">
                  <c:v>1.2717760773796145</c:v>
                </c:pt>
                <c:pt idx="56">
                  <c:v>1.3459416724191844</c:v>
                </c:pt>
                <c:pt idx="57">
                  <c:v>1.5079247689609536</c:v>
                </c:pt>
                <c:pt idx="58">
                  <c:v>1.6877832215321857</c:v>
                </c:pt>
                <c:pt idx="59">
                  <c:v>2.0187364793496285</c:v>
                </c:pt>
                <c:pt idx="60">
                  <c:v>2.308098278595041</c:v>
                </c:pt>
                <c:pt idx="61">
                  <c:v>2.3502385376907986</c:v>
                </c:pt>
                <c:pt idx="62">
                  <c:v>2.377127835293007</c:v>
                </c:pt>
                <c:pt idx="63">
                  <c:v>2.355819988496531</c:v>
                </c:pt>
                <c:pt idx="64">
                  <c:v>2.239389612869784</c:v>
                </c:pt>
                <c:pt idx="65">
                  <c:v>2.1812592533990345</c:v>
                </c:pt>
                <c:pt idx="66">
                  <c:v>2.168585865157331</c:v>
                </c:pt>
                <c:pt idx="67">
                  <c:v>2.1506165173461964</c:v>
                </c:pt>
                <c:pt idx="68">
                  <c:v>2.288702415588078</c:v>
                </c:pt>
                <c:pt idx="69">
                  <c:v>2.456795996205853</c:v>
                </c:pt>
                <c:pt idx="70">
                  <c:v>2.583336522637682</c:v>
                </c:pt>
                <c:pt idx="71">
                  <c:v>2.8472781877445725</c:v>
                </c:pt>
                <c:pt idx="72">
                  <c:v>2.9212676632362635</c:v>
                </c:pt>
                <c:pt idx="73">
                  <c:v>2.875159719350586</c:v>
                </c:pt>
                <c:pt idx="74">
                  <c:v>2.685871222273135</c:v>
                </c:pt>
                <c:pt idx="75">
                  <c:v>2.648735681634355</c:v>
                </c:pt>
                <c:pt idx="76">
                  <c:v>2.0338158374893567</c:v>
                </c:pt>
                <c:pt idx="77">
                  <c:v>1.575364017076607</c:v>
                </c:pt>
                <c:pt idx="78">
                  <c:v>1.3305984736245813</c:v>
                </c:pt>
                <c:pt idx="79">
                  <c:v>1.0881355584222718</c:v>
                </c:pt>
                <c:pt idx="80">
                  <c:v>1.0406646073592576</c:v>
                </c:pt>
                <c:pt idx="81">
                  <c:v>1.0770470305375817</c:v>
                </c:pt>
                <c:pt idx="82">
                  <c:v>1.0647219661482428</c:v>
                </c:pt>
                <c:pt idx="83">
                  <c:v>1.0996533523887235</c:v>
                </c:pt>
                <c:pt idx="84">
                  <c:v>1.2136260840832336</c:v>
                </c:pt>
                <c:pt idx="85">
                  <c:v>1.2799344673552715</c:v>
                </c:pt>
                <c:pt idx="86">
                  <c:v>1.3915912379657351</c:v>
                </c:pt>
                <c:pt idx="87">
                  <c:v>1.5939726580556723</c:v>
                </c:pt>
                <c:pt idx="88">
                  <c:v>1.8838541143373855</c:v>
                </c:pt>
                <c:pt idx="89">
                  <c:v>1.8562310418199004</c:v>
                </c:pt>
                <c:pt idx="90">
                  <c:v>1.9133048274152569</c:v>
                </c:pt>
                <c:pt idx="91">
                  <c:v>1.876042680202585</c:v>
                </c:pt>
                <c:pt idx="92">
                  <c:v>1.6486211344986335</c:v>
                </c:pt>
                <c:pt idx="93">
                  <c:v>1.6308413517533014</c:v>
                </c:pt>
                <c:pt idx="94">
                  <c:v>1.3790221988579519</c:v>
                </c:pt>
                <c:pt idx="95">
                  <c:v>0.9644607650822048</c:v>
                </c:pt>
                <c:pt idx="96">
                  <c:v>0.6502034009625786</c:v>
                </c:pt>
                <c:pt idx="97">
                  <c:v>0.6023454367554558</c:v>
                </c:pt>
                <c:pt idx="98">
                  <c:v>0.6650351138540115</c:v>
                </c:pt>
                <c:pt idx="99">
                  <c:v>0.70689612514889</c:v>
                </c:pt>
                <c:pt idx="100">
                  <c:v>0.8072061560987962</c:v>
                </c:pt>
                <c:pt idx="101">
                  <c:v>0.8458797061597788</c:v>
                </c:pt>
                <c:pt idx="102">
                  <c:v>0.8252579979544307</c:v>
                </c:pt>
                <c:pt idx="103">
                  <c:v>0.8486275614961056</c:v>
                </c:pt>
                <c:pt idx="104">
                  <c:v>0.93708028981255</c:v>
                </c:pt>
                <c:pt idx="105">
                  <c:v>1.0463547462651293</c:v>
                </c:pt>
                <c:pt idx="106">
                  <c:v>1.1390459701429765</c:v>
                </c:pt>
                <c:pt idx="107">
                  <c:v>1.2712624882844439</c:v>
                </c:pt>
                <c:pt idx="108">
                  <c:v>1.3974739094749775</c:v>
                </c:pt>
                <c:pt idx="109">
                  <c:v>1.5803418551905513</c:v>
                </c:pt>
                <c:pt idx="110">
                  <c:v>1.578254943439221</c:v>
                </c:pt>
                <c:pt idx="111">
                  <c:v>1.6815285400161208</c:v>
                </c:pt>
                <c:pt idx="112">
                  <c:v>1.6438587613970579</c:v>
                </c:pt>
                <c:pt idx="113">
                  <c:v>1.7264654314254937</c:v>
                </c:pt>
                <c:pt idx="114">
                  <c:v>1.6633557965573287</c:v>
                </c:pt>
                <c:pt idx="115">
                  <c:v>1.6086313780058534</c:v>
                </c:pt>
                <c:pt idx="116">
                  <c:v>1.410047672023706</c:v>
                </c:pt>
                <c:pt idx="117">
                  <c:v>1.0004793786299306</c:v>
                </c:pt>
                <c:pt idx="118">
                  <c:v>0.9578765662398028</c:v>
                </c:pt>
                <c:pt idx="119">
                  <c:v>1.0313546919343535</c:v>
                </c:pt>
                <c:pt idx="120">
                  <c:v>1.002273670245833</c:v>
                </c:pt>
                <c:pt idx="121">
                  <c:v>0.9973408657812596</c:v>
                </c:pt>
                <c:pt idx="122">
                  <c:v>0.9712545994508676</c:v>
                </c:pt>
                <c:pt idx="123">
                  <c:v>0.7721698406868834</c:v>
                </c:pt>
                <c:pt idx="124">
                  <c:v>0.6658820988465748</c:v>
                </c:pt>
                <c:pt idx="125">
                  <c:v>0.5615613922499585</c:v>
                </c:pt>
                <c:pt idx="126">
                  <c:v>0.4691371428609726</c:v>
                </c:pt>
                <c:pt idx="127">
                  <c:v>0.42245333862057155</c:v>
                </c:pt>
                <c:pt idx="128">
                  <c:v>0.45918580718282265</c:v>
                </c:pt>
                <c:pt idx="129">
                  <c:v>0.5178269778504985</c:v>
                </c:pt>
                <c:pt idx="130">
                  <c:v>0.6222480010679807</c:v>
                </c:pt>
                <c:pt idx="131">
                  <c:v>0.7696872771041371</c:v>
                </c:pt>
                <c:pt idx="132">
                  <c:v>0.9038583906982125</c:v>
                </c:pt>
                <c:pt idx="133">
                  <c:v>1.0191512342612732</c:v>
                </c:pt>
                <c:pt idx="134">
                  <c:v>1.036018339651798</c:v>
                </c:pt>
                <c:pt idx="135">
                  <c:v>1.0710453558534208</c:v>
                </c:pt>
                <c:pt idx="136">
                  <c:v>1.0861813998289043</c:v>
                </c:pt>
                <c:pt idx="137">
                  <c:v>1.0902417692395858</c:v>
                </c:pt>
                <c:pt idx="138">
                  <c:v>1.106253216551472</c:v>
                </c:pt>
                <c:pt idx="139">
                  <c:v>1.1215096122957582</c:v>
                </c:pt>
                <c:pt idx="140">
                  <c:v>1.1065261208258428</c:v>
                </c:pt>
                <c:pt idx="141">
                  <c:v>1.0793395627963118</c:v>
                </c:pt>
                <c:pt idx="142">
                  <c:v>1.1170007719851351</c:v>
                </c:pt>
                <c:pt idx="143">
                  <c:v>1.1600004689363599</c:v>
                </c:pt>
                <c:pt idx="144">
                  <c:v>1.208772276718766</c:v>
                </c:pt>
                <c:pt idx="145">
                  <c:v>1.3157518072473389</c:v>
                </c:pt>
                <c:pt idx="146">
                  <c:v>1.420384882663254</c:v>
                </c:pt>
                <c:pt idx="147">
                  <c:v>1.4736699950601257</c:v>
                </c:pt>
                <c:pt idx="148">
                  <c:v>1.4884099978045955</c:v>
                </c:pt>
                <c:pt idx="149">
                  <c:v>1.5537429113622356</c:v>
                </c:pt>
                <c:pt idx="150">
                  <c:v>1.5404322452880281</c:v>
                </c:pt>
                <c:pt idx="151">
                  <c:v>1.581787603683626</c:v>
                </c:pt>
                <c:pt idx="152">
                  <c:v>1.5914990235685402</c:v>
                </c:pt>
                <c:pt idx="153">
                  <c:v>1.5295523417446353</c:v>
                </c:pt>
                <c:pt idx="154">
                  <c:v>1.4687694926510682</c:v>
                </c:pt>
                <c:pt idx="155">
                  <c:v>1.4324124900779232</c:v>
                </c:pt>
                <c:pt idx="156">
                  <c:v>1.3950572671008146</c:v>
                </c:pt>
                <c:pt idx="157">
                  <c:v>1.3026530368720417</c:v>
                </c:pt>
                <c:pt idx="158">
                  <c:v>1.1522053512412063</c:v>
                </c:pt>
                <c:pt idx="159">
                  <c:v>0.9354780525640374</c:v>
                </c:pt>
                <c:pt idx="160">
                  <c:v>0.7771795097984311</c:v>
                </c:pt>
                <c:pt idx="161">
                  <c:v>0.7258081951466595</c:v>
                </c:pt>
                <c:pt idx="162">
                  <c:v>0.7032643919022679</c:v>
                </c:pt>
                <c:pt idx="163">
                  <c:v>0.6634421893710853</c:v>
                </c:pt>
                <c:pt idx="164">
                  <c:v>0.6537364931023516</c:v>
                </c:pt>
                <c:pt idx="165">
                  <c:v>0.640061993598011</c:v>
                </c:pt>
                <c:pt idx="166">
                  <c:v>0.6317932421968185</c:v>
                </c:pt>
                <c:pt idx="167">
                  <c:v>0.680460626009673</c:v>
                </c:pt>
                <c:pt idx="168">
                  <c:v>0.7237471627474605</c:v>
                </c:pt>
                <c:pt idx="169">
                  <c:v>0.7344818241692901</c:v>
                </c:pt>
                <c:pt idx="170">
                  <c:v>0.7953547645840795</c:v>
                </c:pt>
                <c:pt idx="171">
                  <c:v>0.8637164642716907</c:v>
                </c:pt>
                <c:pt idx="172">
                  <c:v>0.9175975972940204</c:v>
                </c:pt>
                <c:pt idx="173">
                  <c:v>1.0040472981992492</c:v>
                </c:pt>
                <c:pt idx="174">
                  <c:v>1.0592825352275</c:v>
                </c:pt>
                <c:pt idx="175">
                  <c:v>1.1891578599430515</c:v>
                </c:pt>
                <c:pt idx="176">
                  <c:v>1.2002436679298771</c:v>
                </c:pt>
                <c:pt idx="177">
                  <c:v>1.1040819869914211</c:v>
                </c:pt>
                <c:pt idx="178">
                  <c:v>1.1193482905508347</c:v>
                </c:pt>
                <c:pt idx="179">
                  <c:v>1.1514214998299057</c:v>
                </c:pt>
                <c:pt idx="180">
                  <c:v>1.137596822633155</c:v>
                </c:pt>
                <c:pt idx="181">
                  <c:v>1.116025099676693</c:v>
                </c:pt>
                <c:pt idx="182">
                  <c:v>1.1641678377472418</c:v>
                </c:pt>
                <c:pt idx="183">
                  <c:v>1.1758039906972613</c:v>
                </c:pt>
                <c:pt idx="184">
                  <c:v>1.2261364946420654</c:v>
                </c:pt>
                <c:pt idx="185">
                  <c:v>1.253841726971066</c:v>
                </c:pt>
                <c:pt idx="186">
                  <c:v>1.3087863188203475</c:v>
                </c:pt>
                <c:pt idx="187">
                  <c:v>1.398146100007095</c:v>
                </c:pt>
                <c:pt idx="188">
                  <c:v>1.437296221295778</c:v>
                </c:pt>
                <c:pt idx="189">
                  <c:v>1.4894881853797135</c:v>
                </c:pt>
                <c:pt idx="190">
                  <c:v>1.413883503682286</c:v>
                </c:pt>
                <c:pt idx="191">
                  <c:v>1.4230373341448628</c:v>
                </c:pt>
                <c:pt idx="192">
                  <c:v>1.5291799911821007</c:v>
                </c:pt>
                <c:pt idx="193">
                  <c:v>1.4711748555328752</c:v>
                </c:pt>
                <c:pt idx="194">
                  <c:v>1.4393671661383625</c:v>
                </c:pt>
                <c:pt idx="195">
                  <c:v>1.510635753984653</c:v>
                </c:pt>
                <c:pt idx="196">
                  <c:v>1.5497391388534927</c:v>
                </c:pt>
                <c:pt idx="197">
                  <c:v>1.5097402616700843</c:v>
                </c:pt>
                <c:pt idx="198">
                  <c:v>1.3924284654502224</c:v>
                </c:pt>
                <c:pt idx="199">
                  <c:v>1.3812115054559648</c:v>
                </c:pt>
                <c:pt idx="200">
                  <c:v>1.1826792678952514</c:v>
                </c:pt>
                <c:pt idx="201">
                  <c:v>0.9666796613768688</c:v>
                </c:pt>
                <c:pt idx="202">
                  <c:v>0.7825969640039006</c:v>
                </c:pt>
                <c:pt idx="203">
                  <c:v>0.5799623024503407</c:v>
                </c:pt>
                <c:pt idx="204">
                  <c:v>0.5671960388325096</c:v>
                </c:pt>
                <c:pt idx="205">
                  <c:v>0.5445258383429052</c:v>
                </c:pt>
                <c:pt idx="206">
                  <c:v>0.5127932295909896</c:v>
                </c:pt>
                <c:pt idx="207">
                  <c:v>0.4658415243148919</c:v>
                </c:pt>
                <c:pt idx="208">
                  <c:v>0.47084203677704345</c:v>
                </c:pt>
                <c:pt idx="209">
                  <c:v>0.4113497549096632</c:v>
                </c:pt>
                <c:pt idx="210">
                  <c:v>0.41551176655124356</c:v>
                </c:pt>
                <c:pt idx="211">
                  <c:v>0.43333966834658016</c:v>
                </c:pt>
                <c:pt idx="212">
                  <c:v>0.4688826246526461</c:v>
                </c:pt>
                <c:pt idx="213">
                  <c:v>0.4681865031927674</c:v>
                </c:pt>
                <c:pt idx="214">
                  <c:v>0.46136339283480204</c:v>
                </c:pt>
                <c:pt idx="215">
                  <c:v>0.47105955968687285</c:v>
                </c:pt>
                <c:pt idx="216">
                  <c:v>0.524522817516448</c:v>
                </c:pt>
                <c:pt idx="217">
                  <c:v>0.5118635858832965</c:v>
                </c:pt>
                <c:pt idx="218">
                  <c:v>0.5117012732462551</c:v>
                </c:pt>
                <c:pt idx="219">
                  <c:v>0.5130825241931912</c:v>
                </c:pt>
                <c:pt idx="220">
                  <c:v>0.5337700883670428</c:v>
                </c:pt>
                <c:pt idx="221">
                  <c:v>0.48107381772894187</c:v>
                </c:pt>
              </c:numCache>
            </c:numRef>
          </c:yVal>
          <c:smooth val="0"/>
        </c:ser>
        <c:axId val="16252561"/>
        <c:axId val="12055322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'U&amp;V'!$Z$20:$Z$241</c:f>
              <c:numCache>
                <c:ptCount val="222"/>
                <c:pt idx="0">
                  <c:v>1951</c:v>
                </c:pt>
                <c:pt idx="1">
                  <c:v>1951.25</c:v>
                </c:pt>
                <c:pt idx="2">
                  <c:v>1951.5</c:v>
                </c:pt>
                <c:pt idx="3">
                  <c:v>1951.75</c:v>
                </c:pt>
                <c:pt idx="4">
                  <c:v>1952</c:v>
                </c:pt>
                <c:pt idx="5">
                  <c:v>1952.25</c:v>
                </c:pt>
                <c:pt idx="6">
                  <c:v>1952.5</c:v>
                </c:pt>
                <c:pt idx="7">
                  <c:v>1952.75</c:v>
                </c:pt>
                <c:pt idx="8">
                  <c:v>1953</c:v>
                </c:pt>
                <c:pt idx="9">
                  <c:v>1953.25</c:v>
                </c:pt>
                <c:pt idx="10">
                  <c:v>1953.5</c:v>
                </c:pt>
                <c:pt idx="11">
                  <c:v>1953.75</c:v>
                </c:pt>
                <c:pt idx="12">
                  <c:v>1954</c:v>
                </c:pt>
                <c:pt idx="13">
                  <c:v>1954.25</c:v>
                </c:pt>
                <c:pt idx="14">
                  <c:v>1954.5</c:v>
                </c:pt>
                <c:pt idx="15">
                  <c:v>1954.75</c:v>
                </c:pt>
                <c:pt idx="16">
                  <c:v>1955</c:v>
                </c:pt>
                <c:pt idx="17">
                  <c:v>1955.25</c:v>
                </c:pt>
                <c:pt idx="18">
                  <c:v>1955.5</c:v>
                </c:pt>
                <c:pt idx="19">
                  <c:v>1955.75</c:v>
                </c:pt>
                <c:pt idx="20">
                  <c:v>1956</c:v>
                </c:pt>
                <c:pt idx="21">
                  <c:v>1956.25</c:v>
                </c:pt>
                <c:pt idx="22">
                  <c:v>1956.5</c:v>
                </c:pt>
                <c:pt idx="23">
                  <c:v>1956.75</c:v>
                </c:pt>
                <c:pt idx="24">
                  <c:v>1957</c:v>
                </c:pt>
                <c:pt idx="25">
                  <c:v>1957.25</c:v>
                </c:pt>
                <c:pt idx="26">
                  <c:v>1957.5</c:v>
                </c:pt>
                <c:pt idx="27">
                  <c:v>1957.75</c:v>
                </c:pt>
                <c:pt idx="28">
                  <c:v>1958</c:v>
                </c:pt>
                <c:pt idx="29">
                  <c:v>1958.25</c:v>
                </c:pt>
                <c:pt idx="30">
                  <c:v>1958.5</c:v>
                </c:pt>
                <c:pt idx="31">
                  <c:v>1958.75</c:v>
                </c:pt>
                <c:pt idx="32">
                  <c:v>1959</c:v>
                </c:pt>
                <c:pt idx="33">
                  <c:v>1959.25</c:v>
                </c:pt>
                <c:pt idx="34">
                  <c:v>1959.5</c:v>
                </c:pt>
                <c:pt idx="35">
                  <c:v>1959.75</c:v>
                </c:pt>
                <c:pt idx="36">
                  <c:v>1960</c:v>
                </c:pt>
                <c:pt idx="37">
                  <c:v>1960.25</c:v>
                </c:pt>
                <c:pt idx="38">
                  <c:v>1960.5</c:v>
                </c:pt>
                <c:pt idx="39">
                  <c:v>1960.75</c:v>
                </c:pt>
                <c:pt idx="40">
                  <c:v>1961</c:v>
                </c:pt>
                <c:pt idx="41">
                  <c:v>1961.25</c:v>
                </c:pt>
                <c:pt idx="42">
                  <c:v>1961.5</c:v>
                </c:pt>
                <c:pt idx="43">
                  <c:v>1961.75</c:v>
                </c:pt>
                <c:pt idx="44">
                  <c:v>1962</c:v>
                </c:pt>
                <c:pt idx="45">
                  <c:v>1962.25</c:v>
                </c:pt>
                <c:pt idx="46">
                  <c:v>1962.5</c:v>
                </c:pt>
                <c:pt idx="47">
                  <c:v>1962.75</c:v>
                </c:pt>
                <c:pt idx="48">
                  <c:v>1963</c:v>
                </c:pt>
                <c:pt idx="49">
                  <c:v>1963.25</c:v>
                </c:pt>
                <c:pt idx="50">
                  <c:v>1963.5</c:v>
                </c:pt>
                <c:pt idx="51">
                  <c:v>1963.75</c:v>
                </c:pt>
                <c:pt idx="52">
                  <c:v>1964</c:v>
                </c:pt>
                <c:pt idx="53">
                  <c:v>1964.25</c:v>
                </c:pt>
                <c:pt idx="54">
                  <c:v>1964.5</c:v>
                </c:pt>
                <c:pt idx="55">
                  <c:v>1964.75</c:v>
                </c:pt>
                <c:pt idx="56">
                  <c:v>1965</c:v>
                </c:pt>
                <c:pt idx="57">
                  <c:v>1965.25</c:v>
                </c:pt>
                <c:pt idx="58">
                  <c:v>1965.5</c:v>
                </c:pt>
                <c:pt idx="59">
                  <c:v>1965.75</c:v>
                </c:pt>
                <c:pt idx="60">
                  <c:v>1966</c:v>
                </c:pt>
                <c:pt idx="61">
                  <c:v>1966.25</c:v>
                </c:pt>
                <c:pt idx="62">
                  <c:v>1966.5</c:v>
                </c:pt>
                <c:pt idx="63">
                  <c:v>1966.75</c:v>
                </c:pt>
                <c:pt idx="64">
                  <c:v>1967</c:v>
                </c:pt>
                <c:pt idx="65">
                  <c:v>1967.25</c:v>
                </c:pt>
                <c:pt idx="66">
                  <c:v>1967.5</c:v>
                </c:pt>
                <c:pt idx="67">
                  <c:v>1967.75</c:v>
                </c:pt>
                <c:pt idx="68">
                  <c:v>1968</c:v>
                </c:pt>
                <c:pt idx="69">
                  <c:v>1968.25</c:v>
                </c:pt>
                <c:pt idx="70">
                  <c:v>1968.5</c:v>
                </c:pt>
                <c:pt idx="71">
                  <c:v>1968.75</c:v>
                </c:pt>
                <c:pt idx="72">
                  <c:v>1969</c:v>
                </c:pt>
                <c:pt idx="73">
                  <c:v>1969.25</c:v>
                </c:pt>
                <c:pt idx="74">
                  <c:v>1969.5</c:v>
                </c:pt>
                <c:pt idx="75">
                  <c:v>1969.75</c:v>
                </c:pt>
                <c:pt idx="76">
                  <c:v>1970</c:v>
                </c:pt>
                <c:pt idx="77">
                  <c:v>1970.25</c:v>
                </c:pt>
                <c:pt idx="78">
                  <c:v>1970.5</c:v>
                </c:pt>
                <c:pt idx="79">
                  <c:v>1970.75</c:v>
                </c:pt>
                <c:pt idx="80">
                  <c:v>1971</c:v>
                </c:pt>
                <c:pt idx="81">
                  <c:v>1971.25</c:v>
                </c:pt>
                <c:pt idx="82">
                  <c:v>1971.5</c:v>
                </c:pt>
                <c:pt idx="83">
                  <c:v>1971.75</c:v>
                </c:pt>
                <c:pt idx="84">
                  <c:v>1972</c:v>
                </c:pt>
                <c:pt idx="85">
                  <c:v>1972.25</c:v>
                </c:pt>
                <c:pt idx="86">
                  <c:v>1972.5</c:v>
                </c:pt>
                <c:pt idx="87">
                  <c:v>1972.75</c:v>
                </c:pt>
                <c:pt idx="88">
                  <c:v>1973</c:v>
                </c:pt>
                <c:pt idx="89">
                  <c:v>1973.25</c:v>
                </c:pt>
                <c:pt idx="90">
                  <c:v>1973.5</c:v>
                </c:pt>
                <c:pt idx="91">
                  <c:v>1973.75</c:v>
                </c:pt>
                <c:pt idx="92">
                  <c:v>1974</c:v>
                </c:pt>
                <c:pt idx="93">
                  <c:v>1974.25</c:v>
                </c:pt>
                <c:pt idx="94">
                  <c:v>1974.5</c:v>
                </c:pt>
                <c:pt idx="95">
                  <c:v>1974.75</c:v>
                </c:pt>
                <c:pt idx="96">
                  <c:v>1975</c:v>
                </c:pt>
                <c:pt idx="97">
                  <c:v>1975.25</c:v>
                </c:pt>
                <c:pt idx="98">
                  <c:v>1975.5</c:v>
                </c:pt>
                <c:pt idx="99">
                  <c:v>1975.75</c:v>
                </c:pt>
                <c:pt idx="100">
                  <c:v>1976</c:v>
                </c:pt>
                <c:pt idx="101">
                  <c:v>1976.25</c:v>
                </c:pt>
                <c:pt idx="102">
                  <c:v>1976.5</c:v>
                </c:pt>
                <c:pt idx="103">
                  <c:v>1976.75</c:v>
                </c:pt>
                <c:pt idx="104">
                  <c:v>1977</c:v>
                </c:pt>
                <c:pt idx="105">
                  <c:v>1977.25</c:v>
                </c:pt>
                <c:pt idx="106">
                  <c:v>1977.5</c:v>
                </c:pt>
                <c:pt idx="107">
                  <c:v>1977.75</c:v>
                </c:pt>
                <c:pt idx="108">
                  <c:v>1978</c:v>
                </c:pt>
                <c:pt idx="109">
                  <c:v>1978.25</c:v>
                </c:pt>
                <c:pt idx="110">
                  <c:v>1978.5</c:v>
                </c:pt>
                <c:pt idx="111">
                  <c:v>1978.75</c:v>
                </c:pt>
                <c:pt idx="112">
                  <c:v>1979</c:v>
                </c:pt>
                <c:pt idx="113">
                  <c:v>1979.25</c:v>
                </c:pt>
                <c:pt idx="114">
                  <c:v>1979.5</c:v>
                </c:pt>
                <c:pt idx="115">
                  <c:v>1979.75</c:v>
                </c:pt>
                <c:pt idx="116">
                  <c:v>1980</c:v>
                </c:pt>
                <c:pt idx="117">
                  <c:v>1980.25</c:v>
                </c:pt>
                <c:pt idx="118">
                  <c:v>1980.5</c:v>
                </c:pt>
                <c:pt idx="119">
                  <c:v>1980.75</c:v>
                </c:pt>
                <c:pt idx="120">
                  <c:v>1981</c:v>
                </c:pt>
                <c:pt idx="121">
                  <c:v>1981.25</c:v>
                </c:pt>
                <c:pt idx="122">
                  <c:v>1981.5</c:v>
                </c:pt>
                <c:pt idx="123">
                  <c:v>1981.75</c:v>
                </c:pt>
                <c:pt idx="124">
                  <c:v>1982</c:v>
                </c:pt>
                <c:pt idx="125">
                  <c:v>1982.25</c:v>
                </c:pt>
                <c:pt idx="126">
                  <c:v>1982.5</c:v>
                </c:pt>
                <c:pt idx="127">
                  <c:v>1982.75</c:v>
                </c:pt>
                <c:pt idx="128">
                  <c:v>1983</c:v>
                </c:pt>
                <c:pt idx="129">
                  <c:v>1983.25</c:v>
                </c:pt>
                <c:pt idx="130">
                  <c:v>1983.5</c:v>
                </c:pt>
                <c:pt idx="131">
                  <c:v>1983.75</c:v>
                </c:pt>
                <c:pt idx="132">
                  <c:v>1984</c:v>
                </c:pt>
                <c:pt idx="133">
                  <c:v>1984.25</c:v>
                </c:pt>
                <c:pt idx="134">
                  <c:v>1984.5</c:v>
                </c:pt>
                <c:pt idx="135">
                  <c:v>1984.75</c:v>
                </c:pt>
                <c:pt idx="136">
                  <c:v>1985</c:v>
                </c:pt>
                <c:pt idx="137">
                  <c:v>1985.25</c:v>
                </c:pt>
                <c:pt idx="138">
                  <c:v>1985.5</c:v>
                </c:pt>
                <c:pt idx="139">
                  <c:v>1985.75</c:v>
                </c:pt>
                <c:pt idx="140">
                  <c:v>1986</c:v>
                </c:pt>
                <c:pt idx="141">
                  <c:v>1986.25</c:v>
                </c:pt>
                <c:pt idx="142">
                  <c:v>1986.5</c:v>
                </c:pt>
                <c:pt idx="143">
                  <c:v>1986.75</c:v>
                </c:pt>
                <c:pt idx="144">
                  <c:v>1987</c:v>
                </c:pt>
                <c:pt idx="145">
                  <c:v>1987.25</c:v>
                </c:pt>
                <c:pt idx="146">
                  <c:v>1987.5</c:v>
                </c:pt>
                <c:pt idx="147">
                  <c:v>1987.75</c:v>
                </c:pt>
                <c:pt idx="148">
                  <c:v>1988</c:v>
                </c:pt>
                <c:pt idx="149">
                  <c:v>1988.25</c:v>
                </c:pt>
                <c:pt idx="150">
                  <c:v>1988.5</c:v>
                </c:pt>
                <c:pt idx="151">
                  <c:v>1988.75</c:v>
                </c:pt>
                <c:pt idx="152">
                  <c:v>1989</c:v>
                </c:pt>
                <c:pt idx="153">
                  <c:v>1989.25</c:v>
                </c:pt>
                <c:pt idx="154">
                  <c:v>1989.5</c:v>
                </c:pt>
                <c:pt idx="155">
                  <c:v>1989.75</c:v>
                </c:pt>
                <c:pt idx="156">
                  <c:v>1990</c:v>
                </c:pt>
                <c:pt idx="157">
                  <c:v>1990.25</c:v>
                </c:pt>
                <c:pt idx="158">
                  <c:v>1990.5</c:v>
                </c:pt>
                <c:pt idx="159">
                  <c:v>1990.75</c:v>
                </c:pt>
                <c:pt idx="160">
                  <c:v>1991</c:v>
                </c:pt>
                <c:pt idx="161">
                  <c:v>1991.25</c:v>
                </c:pt>
                <c:pt idx="162">
                  <c:v>1991.5</c:v>
                </c:pt>
                <c:pt idx="163">
                  <c:v>1991.75</c:v>
                </c:pt>
                <c:pt idx="164">
                  <c:v>1992</c:v>
                </c:pt>
                <c:pt idx="165">
                  <c:v>1992.25</c:v>
                </c:pt>
                <c:pt idx="166">
                  <c:v>1992.5</c:v>
                </c:pt>
                <c:pt idx="167">
                  <c:v>1992.75</c:v>
                </c:pt>
                <c:pt idx="168">
                  <c:v>1993</c:v>
                </c:pt>
                <c:pt idx="169">
                  <c:v>1993.25</c:v>
                </c:pt>
                <c:pt idx="170">
                  <c:v>1993.5</c:v>
                </c:pt>
                <c:pt idx="171">
                  <c:v>1993.75</c:v>
                </c:pt>
                <c:pt idx="172">
                  <c:v>1994</c:v>
                </c:pt>
                <c:pt idx="173">
                  <c:v>1994.25</c:v>
                </c:pt>
                <c:pt idx="174">
                  <c:v>1994.5</c:v>
                </c:pt>
                <c:pt idx="175">
                  <c:v>1994.75</c:v>
                </c:pt>
                <c:pt idx="176">
                  <c:v>1995</c:v>
                </c:pt>
                <c:pt idx="177">
                  <c:v>1995.25</c:v>
                </c:pt>
                <c:pt idx="178">
                  <c:v>1995.5</c:v>
                </c:pt>
                <c:pt idx="179">
                  <c:v>1995.75</c:v>
                </c:pt>
                <c:pt idx="180">
                  <c:v>1996</c:v>
                </c:pt>
                <c:pt idx="181">
                  <c:v>1996.25</c:v>
                </c:pt>
                <c:pt idx="182">
                  <c:v>1996.5</c:v>
                </c:pt>
                <c:pt idx="183">
                  <c:v>1996.75</c:v>
                </c:pt>
                <c:pt idx="184">
                  <c:v>1997</c:v>
                </c:pt>
                <c:pt idx="185">
                  <c:v>1997.25</c:v>
                </c:pt>
                <c:pt idx="186">
                  <c:v>1997.5</c:v>
                </c:pt>
                <c:pt idx="187">
                  <c:v>1997.75</c:v>
                </c:pt>
                <c:pt idx="188">
                  <c:v>1998</c:v>
                </c:pt>
                <c:pt idx="189">
                  <c:v>1998.25</c:v>
                </c:pt>
                <c:pt idx="190">
                  <c:v>1998.5</c:v>
                </c:pt>
                <c:pt idx="191">
                  <c:v>1998.75</c:v>
                </c:pt>
                <c:pt idx="192">
                  <c:v>1999</c:v>
                </c:pt>
                <c:pt idx="193">
                  <c:v>1999.25</c:v>
                </c:pt>
                <c:pt idx="194">
                  <c:v>1999.5</c:v>
                </c:pt>
                <c:pt idx="195">
                  <c:v>1999.75</c:v>
                </c:pt>
                <c:pt idx="196">
                  <c:v>2000</c:v>
                </c:pt>
                <c:pt idx="197">
                  <c:v>2000.25</c:v>
                </c:pt>
                <c:pt idx="198">
                  <c:v>2000.5</c:v>
                </c:pt>
                <c:pt idx="199">
                  <c:v>2000.75</c:v>
                </c:pt>
                <c:pt idx="200">
                  <c:v>2001</c:v>
                </c:pt>
                <c:pt idx="201">
                  <c:v>2001.25</c:v>
                </c:pt>
                <c:pt idx="202">
                  <c:v>2001.5</c:v>
                </c:pt>
                <c:pt idx="203">
                  <c:v>2001.75</c:v>
                </c:pt>
                <c:pt idx="204">
                  <c:v>2002</c:v>
                </c:pt>
                <c:pt idx="205">
                  <c:v>2002.25</c:v>
                </c:pt>
                <c:pt idx="206">
                  <c:v>2002.5</c:v>
                </c:pt>
                <c:pt idx="207">
                  <c:v>2002.75</c:v>
                </c:pt>
                <c:pt idx="208">
                  <c:v>2003</c:v>
                </c:pt>
                <c:pt idx="209">
                  <c:v>2003.25</c:v>
                </c:pt>
                <c:pt idx="210">
                  <c:v>2003.5</c:v>
                </c:pt>
                <c:pt idx="211">
                  <c:v>2003.75</c:v>
                </c:pt>
                <c:pt idx="212">
                  <c:v>2004</c:v>
                </c:pt>
                <c:pt idx="213">
                  <c:v>2004.25</c:v>
                </c:pt>
                <c:pt idx="214">
                  <c:v>2004.5</c:v>
                </c:pt>
                <c:pt idx="215">
                  <c:v>2004.75</c:v>
                </c:pt>
                <c:pt idx="216">
                  <c:v>2005</c:v>
                </c:pt>
                <c:pt idx="217">
                  <c:v>2005.25</c:v>
                </c:pt>
                <c:pt idx="218">
                  <c:v>2005.5</c:v>
                </c:pt>
                <c:pt idx="219">
                  <c:v>2005.75</c:v>
                </c:pt>
                <c:pt idx="220">
                  <c:v>2006</c:v>
                </c:pt>
                <c:pt idx="221">
                  <c:v>2006.25</c:v>
                </c:pt>
              </c:numCache>
            </c:numRef>
          </c:xVal>
          <c:yVal>
            <c:numRef>
              <c:f>'U&amp;V'!$AB$20:$AB$241</c:f>
              <c:numCache>
                <c:ptCount val="222"/>
                <c:pt idx="0">
                  <c:v>1.89399725064915</c:v>
                </c:pt>
                <c:pt idx="1">
                  <c:v>2.18370883882149</c:v>
                </c:pt>
                <c:pt idx="2">
                  <c:v>2.10084033613445</c:v>
                </c:pt>
                <c:pt idx="3">
                  <c:v>1.9898926089703</c:v>
                </c:pt>
                <c:pt idx="4">
                  <c:v>2.2466039707419</c:v>
                </c:pt>
                <c:pt idx="5">
                  <c:v>2.28499460237495</c:v>
                </c:pt>
                <c:pt idx="6">
                  <c:v>2.19487861656135</c:v>
                </c:pt>
                <c:pt idx="7">
                  <c:v>2.74337969136978</c:v>
                </c:pt>
                <c:pt idx="8">
                  <c:v>2.81140179617337</c:v>
                </c:pt>
                <c:pt idx="9">
                  <c:v>2.86236297198538</c:v>
                </c:pt>
                <c:pt idx="10">
                  <c:v>2.40963855421686</c:v>
                </c:pt>
                <c:pt idx="11">
                  <c:v>1.41367985149221</c:v>
                </c:pt>
                <c:pt idx="12">
                  <c:v>0.838741887169246</c:v>
                </c:pt>
                <c:pt idx="13">
                  <c:v>0.722869793078521</c:v>
                </c:pt>
                <c:pt idx="14">
                  <c:v>0.681818181818181</c:v>
                </c:pt>
                <c:pt idx="15">
                  <c:v>0.808651597817615</c:v>
                </c:pt>
                <c:pt idx="16">
                  <c:v>1.06147722246793</c:v>
                </c:pt>
                <c:pt idx="17">
                  <c:v>1.27103683653054</c:v>
                </c:pt>
                <c:pt idx="18">
                  <c:v>1.51964418087472</c:v>
                </c:pt>
                <c:pt idx="19">
                  <c:v>1.57687253613666</c:v>
                </c:pt>
                <c:pt idx="20">
                  <c:v>1.6674962667994</c:v>
                </c:pt>
                <c:pt idx="21">
                  <c:v>1.59656856904563</c:v>
                </c:pt>
                <c:pt idx="22">
                  <c:v>1.54440154440154</c:v>
                </c:pt>
                <c:pt idx="23">
                  <c:v>1.61761128679153</c:v>
                </c:pt>
                <c:pt idx="24">
                  <c:v>1.63996467768386</c:v>
                </c:pt>
                <c:pt idx="25">
                  <c:v>1.44501591966691</c:v>
                </c:pt>
                <c:pt idx="26">
                  <c:v>1.3198208814518</c:v>
                </c:pt>
                <c:pt idx="27">
                  <c:v>0.93467336683417</c:v>
                </c:pt>
                <c:pt idx="28">
                  <c:v>0.623520126282557</c:v>
                </c:pt>
                <c:pt idx="29">
                  <c:v>0.487283892931046</c:v>
                </c:pt>
                <c:pt idx="30">
                  <c:v>0.549413735343383</c:v>
                </c:pt>
                <c:pt idx="31">
                  <c:v>0.702756969650166</c:v>
                </c:pt>
                <c:pt idx="32">
                  <c:v>0.861923271928342</c:v>
                </c:pt>
                <c:pt idx="33">
                  <c:v>1.10697585647485</c:v>
                </c:pt>
                <c:pt idx="34">
                  <c:v>1.12937287668717</c:v>
                </c:pt>
                <c:pt idx="35">
                  <c:v>1.03752377658654</c:v>
                </c:pt>
                <c:pt idx="36">
                  <c:v>1.1340206185567</c:v>
                </c:pt>
                <c:pt idx="37">
                  <c:v>1.03149246919214</c:v>
                </c:pt>
                <c:pt idx="38">
                  <c:v>0.900051431510372</c:v>
                </c:pt>
                <c:pt idx="39">
                  <c:v>0.712175164785211</c:v>
                </c:pt>
                <c:pt idx="40">
                  <c:v>0.626915575369183</c:v>
                </c:pt>
                <c:pt idx="41">
                  <c:v>0.635951559434409</c:v>
                </c:pt>
                <c:pt idx="42">
                  <c:v>0.713985720285594</c:v>
                </c:pt>
                <c:pt idx="43">
                  <c:v>0.866232272901494</c:v>
                </c:pt>
                <c:pt idx="44">
                  <c:v>0.993851596058283</c:v>
                </c:pt>
                <c:pt idx="45">
                  <c:v>1.01610264358908</c:v>
                </c:pt>
                <c:pt idx="46">
                  <c:v>0.975154752819469</c:v>
                </c:pt>
                <c:pt idx="47">
                  <c:v>0.945968979035282</c:v>
                </c:pt>
                <c:pt idx="48">
                  <c:v>0.920542635658914</c:v>
                </c:pt>
                <c:pt idx="49">
                  <c:v>0.914360355947424</c:v>
                </c:pt>
                <c:pt idx="50">
                  <c:v>0.959111559818273</c:v>
                </c:pt>
                <c:pt idx="51">
                  <c:v>0.965904400231156</c:v>
                </c:pt>
                <c:pt idx="52">
                  <c:v>1.00747208462765</c:v>
                </c:pt>
                <c:pt idx="53">
                  <c:v>1.10473208072373</c:v>
                </c:pt>
                <c:pt idx="54">
                  <c:v>1.22095671981776</c:v>
                </c:pt>
                <c:pt idx="55">
                  <c:v>1.27196193265007</c:v>
                </c:pt>
                <c:pt idx="56">
                  <c:v>1.35035146133925</c:v>
                </c:pt>
                <c:pt idx="57">
                  <c:v>1.50758594200115</c:v>
                </c:pt>
                <c:pt idx="58">
                  <c:v>1.68867055572612</c:v>
                </c:pt>
                <c:pt idx="59">
                  <c:v>2.01146317724667</c:v>
                </c:pt>
                <c:pt idx="60">
                  <c:v>2.31167337550316</c:v>
                </c:pt>
                <c:pt idx="61">
                  <c:v>2.35838150289017</c:v>
                </c:pt>
                <c:pt idx="62">
                  <c:v>2.37928621413575</c:v>
                </c:pt>
                <c:pt idx="63">
                  <c:v>2.35849056603773</c:v>
                </c:pt>
                <c:pt idx="64">
                  <c:v>2.24578203374373</c:v>
                </c:pt>
                <c:pt idx="65">
                  <c:v>2.18920145190562</c:v>
                </c:pt>
                <c:pt idx="66">
                  <c:v>2.17022719565954</c:v>
                </c:pt>
                <c:pt idx="67">
                  <c:v>2.13503847404356</c:v>
                </c:pt>
                <c:pt idx="68">
                  <c:v>2.28414801279122</c:v>
                </c:pt>
                <c:pt idx="69">
                  <c:v>2.46810540121616</c:v>
                </c:pt>
                <c:pt idx="70">
                  <c:v>2.5908600215905</c:v>
                </c:pt>
                <c:pt idx="71">
                  <c:v>2.84336753616021</c:v>
                </c:pt>
                <c:pt idx="72">
                  <c:v>2.93031273085446</c:v>
                </c:pt>
                <c:pt idx="73">
                  <c:v>2.87196814287438</c:v>
                </c:pt>
                <c:pt idx="74">
                  <c:v>2.65860337745321</c:v>
                </c:pt>
                <c:pt idx="75">
                  <c:v>2.62828535669586</c:v>
                </c:pt>
                <c:pt idx="76">
                  <c:v>2.0312955583633</c:v>
                </c:pt>
                <c:pt idx="77">
                  <c:v>1.57800967167218</c:v>
                </c:pt>
                <c:pt idx="78">
                  <c:v>1.32691860013967</c:v>
                </c:pt>
                <c:pt idx="79">
                  <c:v>1.09165808444902</c:v>
                </c:pt>
                <c:pt idx="80">
                  <c:v>1.04194675988168</c:v>
                </c:pt>
                <c:pt idx="81">
                  <c:v>1.07353730542136</c:v>
                </c:pt>
                <c:pt idx="82">
                  <c:v>1.07159292617184</c:v>
                </c:pt>
                <c:pt idx="83">
                  <c:v>1.09371930054358</c:v>
                </c:pt>
                <c:pt idx="84">
                  <c:v>1.20787454120787</c:v>
                </c:pt>
                <c:pt idx="85">
                  <c:v>1.28343690894352</c:v>
                </c:pt>
                <c:pt idx="86">
                  <c:v>1.38085844500374</c:v>
                </c:pt>
                <c:pt idx="87">
                  <c:v>1.60485021398002</c:v>
                </c:pt>
                <c:pt idx="88">
                  <c:v>1.86759793501366</c:v>
                </c:pt>
                <c:pt idx="89">
                  <c:v>1.86297619952855</c:v>
                </c:pt>
                <c:pt idx="90">
                  <c:v>1.90586419753086</c:v>
                </c:pt>
                <c:pt idx="91">
                  <c:v>1.86507022795302</c:v>
                </c:pt>
                <c:pt idx="92">
                  <c:v>1.65607823542008</c:v>
                </c:pt>
                <c:pt idx="93">
                  <c:v>1.63508771929824</c:v>
                </c:pt>
                <c:pt idx="94">
                  <c:v>1.3851307821157</c:v>
                </c:pt>
                <c:pt idx="95">
                  <c:v>0.967265970818077</c:v>
                </c:pt>
                <c:pt idx="96">
                  <c:v>0.652202269663898</c:v>
                </c:pt>
                <c:pt idx="97">
                  <c:v>0.603306117524031</c:v>
                </c:pt>
                <c:pt idx="98">
                  <c:v>0.663107848861456</c:v>
                </c:pt>
                <c:pt idx="99">
                  <c:v>0.708342223170471</c:v>
                </c:pt>
                <c:pt idx="100">
                  <c:v>0.805794477138976</c:v>
                </c:pt>
                <c:pt idx="101">
                  <c:v>0.847730937571988</c:v>
                </c:pt>
                <c:pt idx="102">
                  <c:v>0.826335536894765</c:v>
                </c:pt>
                <c:pt idx="103">
                  <c:v>0.849745518920115</c:v>
                </c:pt>
                <c:pt idx="104">
                  <c:v>0.935088515660463</c:v>
                </c:pt>
                <c:pt idx="105">
                  <c:v>1.04719484457922</c:v>
                </c:pt>
                <c:pt idx="106">
                  <c:v>1.14118507681053</c:v>
                </c:pt>
                <c:pt idx="107">
                  <c:v>1.2772991384492</c:v>
                </c:pt>
                <c:pt idx="108">
                  <c:v>1.39991642290012</c:v>
                </c:pt>
                <c:pt idx="109">
                  <c:v>1.58167439323697</c:v>
                </c:pt>
                <c:pt idx="110">
                  <c:v>1.58258615102084</c:v>
                </c:pt>
                <c:pt idx="111">
                  <c:v>1.68748630287091</c:v>
                </c:pt>
                <c:pt idx="112">
                  <c:v>1.64210755260725</c:v>
                </c:pt>
                <c:pt idx="113">
                  <c:v>1.72375195880904</c:v>
                </c:pt>
                <c:pt idx="114">
                  <c:v>1.66432508375661</c:v>
                </c:pt>
                <c:pt idx="115">
                  <c:v>1.61726496632907</c:v>
                </c:pt>
                <c:pt idx="116">
                  <c:v>1.41195187431639</c:v>
                </c:pt>
                <c:pt idx="117">
                  <c:v>1.00255972696245</c:v>
                </c:pt>
                <c:pt idx="118">
                  <c:v>0.956821406851814</c:v>
                </c:pt>
                <c:pt idx="119">
                  <c:v>1.03235553317386</c:v>
                </c:pt>
                <c:pt idx="120">
                  <c:v>1.0039827414537</c:v>
                </c:pt>
                <c:pt idx="121">
                  <c:v>0.998301644505198</c:v>
                </c:pt>
                <c:pt idx="122">
                  <c:v>0.969787392763894</c:v>
                </c:pt>
                <c:pt idx="123">
                  <c:v>0.77202880261302</c:v>
                </c:pt>
                <c:pt idx="124">
                  <c:v>0.665586095113287</c:v>
                </c:pt>
                <c:pt idx="125">
                  <c:v>0.562393546935758</c:v>
                </c:pt>
                <c:pt idx="126">
                  <c:v>0.467417367286854</c:v>
                </c:pt>
                <c:pt idx="127">
                  <c:v>0.422321076637198</c:v>
                </c:pt>
                <c:pt idx="128">
                  <c:v>0.458143648331255</c:v>
                </c:pt>
                <c:pt idx="129">
                  <c:v>0.519781394796245</c:v>
                </c:pt>
                <c:pt idx="130">
                  <c:v>0.623152004578259</c:v>
                </c:pt>
                <c:pt idx="131">
                  <c:v>0.769578995020371</c:v>
                </c:pt>
                <c:pt idx="132">
                  <c:v>0.904125070634771</c:v>
                </c:pt>
                <c:pt idx="133">
                  <c:v>1.01399151076874</c:v>
                </c:pt>
                <c:pt idx="134">
                  <c:v>1.0344963222279</c:v>
                </c:pt>
                <c:pt idx="135">
                  <c:v>1.07470826482736</c:v>
                </c:pt>
                <c:pt idx="136">
                  <c:v>1.08041302874456</c:v>
                </c:pt>
                <c:pt idx="137">
                  <c:v>1.09313511149978</c:v>
                </c:pt>
                <c:pt idx="138">
                  <c:v>1.10590215170092</c:v>
                </c:pt>
                <c:pt idx="139">
                  <c:v>1.11952450740921</c:v>
                </c:pt>
                <c:pt idx="140">
                  <c:v>1.11065907241659</c:v>
                </c:pt>
                <c:pt idx="141">
                  <c:v>1.07858243451463</c:v>
                </c:pt>
                <c:pt idx="142">
                  <c:v>1.11452107898562</c:v>
                </c:pt>
                <c:pt idx="143">
                  <c:v>1.16121062384187</c:v>
                </c:pt>
                <c:pt idx="144">
                  <c:v>1.20665565857995</c:v>
                </c:pt>
                <c:pt idx="145">
                  <c:v>1.31473749666873</c:v>
                </c:pt>
                <c:pt idx="146">
                  <c:v>1.41925939623688</c:v>
                </c:pt>
                <c:pt idx="147">
                  <c:v>1.4671195395792</c:v>
                </c:pt>
                <c:pt idx="148">
                  <c:v>1.48376529530783</c:v>
                </c:pt>
                <c:pt idx="149">
                  <c:v>1.55073772959951</c:v>
                </c:pt>
                <c:pt idx="150">
                  <c:v>1.53600638340315</c:v>
                </c:pt>
                <c:pt idx="151">
                  <c:v>1.57977883096366</c:v>
                </c:pt>
                <c:pt idx="152">
                  <c:v>1.5899407669126</c:v>
                </c:pt>
                <c:pt idx="153">
                  <c:v>1.52935118434603</c:v>
                </c:pt>
                <c:pt idx="154">
                  <c:v>1.45948152684221</c:v>
                </c:pt>
                <c:pt idx="155">
                  <c:v>1.43342323444211</c:v>
                </c:pt>
                <c:pt idx="156">
                  <c:v>1.39493025348732</c:v>
                </c:pt>
                <c:pt idx="157">
                  <c:v>1.30160465000745</c:v>
                </c:pt>
                <c:pt idx="158">
                  <c:v>1.15466989477604</c:v>
                </c:pt>
                <c:pt idx="159">
                  <c:v>0.938418958657671</c:v>
                </c:pt>
                <c:pt idx="160">
                  <c:v>0.780181774310303</c:v>
                </c:pt>
                <c:pt idx="161">
                  <c:v>0.726794757799512</c:v>
                </c:pt>
                <c:pt idx="162">
                  <c:v>0.704550704550704</c:v>
                </c:pt>
                <c:pt idx="163">
                  <c:v>0.663675799933261</c:v>
                </c:pt>
                <c:pt idx="164">
                  <c:v>0.652551689896088</c:v>
                </c:pt>
                <c:pt idx="165">
                  <c:v>0.640432891537381</c:v>
                </c:pt>
                <c:pt idx="166">
                  <c:v>0.632265959616561</c:v>
                </c:pt>
                <c:pt idx="167">
                  <c:v>0.67671809256662</c:v>
                </c:pt>
                <c:pt idx="168">
                  <c:v>0.72195617472065</c:v>
                </c:pt>
                <c:pt idx="169">
                  <c:v>0.734112490869247</c:v>
                </c:pt>
                <c:pt idx="170">
                  <c:v>0.79524368538645</c:v>
                </c:pt>
                <c:pt idx="171">
                  <c:v>0.865380884007916</c:v>
                </c:pt>
                <c:pt idx="172">
                  <c:v>0.918895767628392</c:v>
                </c:pt>
                <c:pt idx="173">
                  <c:v>1.00939064245232</c:v>
                </c:pt>
                <c:pt idx="174">
                  <c:v>1.05873883030534</c:v>
                </c:pt>
                <c:pt idx="175">
                  <c:v>1.19170751450285</c:v>
                </c:pt>
                <c:pt idx="176">
                  <c:v>1.1973290352291</c:v>
                </c:pt>
                <c:pt idx="177">
                  <c:v>1.10212425562172</c:v>
                </c:pt>
                <c:pt idx="178">
                  <c:v>1.12054782338031</c:v>
                </c:pt>
                <c:pt idx="179">
                  <c:v>1.14983992424584</c:v>
                </c:pt>
                <c:pt idx="180">
                  <c:v>1.13461712322574</c:v>
                </c:pt>
                <c:pt idx="181">
                  <c:v>1.12159759266858</c:v>
                </c:pt>
                <c:pt idx="182">
                  <c:v>1.16520426455325</c:v>
                </c:pt>
                <c:pt idx="183">
                  <c:v>1.18029739776951</c:v>
                </c:pt>
                <c:pt idx="184">
                  <c:v>1.22765757290686</c:v>
                </c:pt>
                <c:pt idx="185">
                  <c:v>1.25940866827372</c:v>
                </c:pt>
                <c:pt idx="186">
                  <c:v>1.31030674230634</c:v>
                </c:pt>
                <c:pt idx="187">
                  <c:v>1.39307620334754</c:v>
                </c:pt>
                <c:pt idx="188">
                  <c:v>1.43485546711353</c:v>
                </c:pt>
                <c:pt idx="189">
                  <c:v>1.48351648351648</c:v>
                </c:pt>
                <c:pt idx="190">
                  <c:v>1.41423844593873</c:v>
                </c:pt>
                <c:pt idx="191">
                  <c:v>1.42298500977623</c:v>
                </c:pt>
                <c:pt idx="192">
                  <c:v>1.53329602686066</c:v>
                </c:pt>
                <c:pt idx="193">
                  <c:v>1.47597318460931</c:v>
                </c:pt>
                <c:pt idx="194">
                  <c:v>1.43435707053661</c:v>
                </c:pt>
                <c:pt idx="195">
                  <c:v>1.50463637954161</c:v>
                </c:pt>
                <c:pt idx="196">
                  <c:v>1.54344181744609</c:v>
                </c:pt>
                <c:pt idx="197">
                  <c:v>1.50384843102427</c:v>
                </c:pt>
                <c:pt idx="198">
                  <c:v>1.38171262699564</c:v>
                </c:pt>
                <c:pt idx="199">
                  <c:v>1.37442732194918</c:v>
                </c:pt>
                <c:pt idx="200">
                  <c:v>1.18440532982398</c:v>
                </c:pt>
                <c:pt idx="201">
                  <c:v>0.964274423016124</c:v>
                </c:pt>
                <c:pt idx="202">
                  <c:v>0.784785748675975</c:v>
                </c:pt>
                <c:pt idx="203">
                  <c:v>0.575</c:v>
                </c:pt>
                <c:pt idx="204">
                  <c:v>0.568020448736154</c:v>
                </c:pt>
                <c:pt idx="205">
                  <c:v>0.544378698224852</c:v>
                </c:pt>
                <c:pt idx="206">
                  <c:v>0.512635668228603</c:v>
                </c:pt>
                <c:pt idx="207">
                  <c:v>0.465134459036898</c:v>
                </c:pt>
                <c:pt idx="208">
                  <c:v>0.472416351071721</c:v>
                </c:pt>
                <c:pt idx="209">
                  <c:v>0.411476868327402</c:v>
                </c:pt>
                <c:pt idx="210">
                  <c:v>0.416372355849659</c:v>
                </c:pt>
                <c:pt idx="211">
                  <c:v>0.43402441387328</c:v>
                </c:pt>
                <c:pt idx="212">
                  <c:v>0.471242145964233</c:v>
                </c:pt>
                <c:pt idx="213">
                  <c:v>0.468565375056024</c:v>
                </c:pt>
                <c:pt idx="214">
                  <c:v>0.45441401247573</c:v>
                </c:pt>
                <c:pt idx="215">
                  <c:v>0.45995110429702</c:v>
                </c:pt>
              </c:numCache>
            </c:numRef>
          </c:yVal>
          <c:smooth val="0"/>
        </c:ser>
        <c:axId val="41389035"/>
        <c:axId val="36956996"/>
      </c:scatterChart>
      <c:valAx>
        <c:axId val="1625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5322"/>
        <c:crosses val="autoZero"/>
        <c:crossBetween val="midCat"/>
        <c:dispUnits/>
      </c:valAx>
      <c:valAx>
        <c:axId val="12055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52561"/>
        <c:crosses val="autoZero"/>
        <c:crossBetween val="midCat"/>
        <c:dispUnits/>
      </c:valAx>
      <c:valAx>
        <c:axId val="41389035"/>
        <c:scaling>
          <c:orientation val="minMax"/>
        </c:scaling>
        <c:axPos val="b"/>
        <c:delete val="1"/>
        <c:majorTickMark val="in"/>
        <c:minorTickMark val="none"/>
        <c:tickLblPos val="nextTo"/>
        <c:crossAx val="36956996"/>
        <c:crosses val="max"/>
        <c:crossBetween val="midCat"/>
        <c:dispUnits/>
      </c:valAx>
      <c:valAx>
        <c:axId val="36956996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413890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Chart 1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C18" sqref="C18"/>
    </sheetView>
  </sheetViews>
  <sheetFormatPr defaultColWidth="9.140625" defaultRowHeight="12.75"/>
  <sheetData>
    <row r="1" ht="12.75">
      <c r="A1" s="9" t="s">
        <v>96</v>
      </c>
    </row>
    <row r="3" spans="1:19" ht="12.75">
      <c r="A3" s="24" t="s">
        <v>487</v>
      </c>
      <c r="B3" s="24"/>
      <c r="C3" s="24"/>
      <c r="D3" s="22" t="s">
        <v>15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4"/>
      <c r="B4" s="24"/>
      <c r="C4" s="24"/>
      <c r="D4" s="22" t="s">
        <v>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4"/>
      <c r="B5" s="24"/>
      <c r="C5" s="24"/>
      <c r="D5" s="22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24"/>
      <c r="B6" s="24"/>
      <c r="C6" s="24"/>
      <c r="D6" s="22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24"/>
      <c r="B7" s="24"/>
      <c r="C7" s="24"/>
      <c r="D7" s="22" t="s">
        <v>10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2.75">
      <c r="A8" s="24"/>
      <c r="B8" s="24"/>
      <c r="C8" s="24"/>
      <c r="D8" s="22" t="s">
        <v>11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2.75">
      <c r="A9" s="25" t="s">
        <v>488</v>
      </c>
      <c r="B9" s="21"/>
      <c r="C9" s="21"/>
      <c r="D9" s="21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2.75">
      <c r="A10" s="19" t="s">
        <v>489</v>
      </c>
      <c r="B10" s="18"/>
      <c r="C10" s="18"/>
      <c r="D10" s="18" t="s">
        <v>12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 t="s">
        <v>14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11" t="s">
        <v>490</v>
      </c>
      <c r="B13" s="17"/>
      <c r="C13" s="17"/>
      <c r="D13" s="17" t="s">
        <v>102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2.75">
      <c r="A14" s="30" t="s">
        <v>499</v>
      </c>
      <c r="B14" s="29"/>
      <c r="C14" s="29"/>
      <c r="D14" s="29" t="s">
        <v>500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9"/>
  <sheetViews>
    <sheetView tabSelected="1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140625" defaultRowHeight="12.75"/>
  <cols>
    <col min="1" max="1" width="9.28125" style="0" bestFit="1" customWidth="1"/>
    <col min="2" max="5" width="9.28125" style="0" customWidth="1"/>
    <col min="6" max="6" width="18.7109375" style="0" bestFit="1" customWidth="1"/>
    <col min="7" max="7" width="18.7109375" style="0" customWidth="1"/>
    <col min="8" max="8" width="20.00390625" style="0" bestFit="1" customWidth="1"/>
    <col min="9" max="9" width="20.00390625" style="0" customWidth="1"/>
    <col min="10" max="20" width="18.28125" style="0" customWidth="1"/>
    <col min="21" max="21" width="17.8515625" style="0" customWidth="1"/>
    <col min="22" max="22" width="17.8515625" style="0" bestFit="1" customWidth="1"/>
    <col min="24" max="24" width="9.7109375" style="0" bestFit="1" customWidth="1"/>
    <col min="26" max="27" width="12.28125" style="0" bestFit="1" customWidth="1"/>
    <col min="28" max="28" width="12.28125" style="0" customWidth="1"/>
    <col min="29" max="30" width="10.7109375" style="0" customWidth="1"/>
    <col min="31" max="32" width="15.7109375" style="0" bestFit="1" customWidth="1"/>
  </cols>
  <sheetData>
    <row r="1" spans="1:32" ht="20.25" customHeight="1">
      <c r="A1" s="3"/>
      <c r="B1" s="15" t="s">
        <v>501</v>
      </c>
      <c r="C1" s="15" t="s">
        <v>502</v>
      </c>
      <c r="D1" s="15" t="s">
        <v>602</v>
      </c>
      <c r="E1" s="15" t="s">
        <v>503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314</v>
      </c>
      <c r="K1" s="4"/>
      <c r="L1" s="4" t="s">
        <v>314</v>
      </c>
      <c r="M1" s="4" t="s">
        <v>605</v>
      </c>
      <c r="N1" s="4" t="s">
        <v>604</v>
      </c>
      <c r="O1" s="4" t="s">
        <v>604</v>
      </c>
      <c r="P1" s="4" t="s">
        <v>311</v>
      </c>
      <c r="Q1" s="4" t="s">
        <v>34</v>
      </c>
      <c r="R1" s="4" t="s">
        <v>28</v>
      </c>
      <c r="S1" s="4" t="s">
        <v>472</v>
      </c>
      <c r="T1" s="4" t="s">
        <v>473</v>
      </c>
      <c r="U1" s="4" t="s">
        <v>312</v>
      </c>
      <c r="V1" s="4" t="s">
        <v>312</v>
      </c>
      <c r="W1" s="4" t="s">
        <v>99</v>
      </c>
      <c r="X1" s="4" t="s">
        <v>313</v>
      </c>
      <c r="Y1" s="4" t="s">
        <v>313</v>
      </c>
      <c r="Z1" s="4" t="s">
        <v>94</v>
      </c>
      <c r="AA1" s="4" t="s">
        <v>94</v>
      </c>
      <c r="AB1" s="12"/>
      <c r="AC1" s="14" t="s">
        <v>103</v>
      </c>
      <c r="AD1" s="3"/>
      <c r="AE1" s="14" t="s">
        <v>104</v>
      </c>
      <c r="AF1" s="3"/>
    </row>
    <row r="2" spans="2:32" ht="12.75">
      <c r="B2" s="31" t="s">
        <v>504</v>
      </c>
      <c r="C2" s="31" t="s">
        <v>504</v>
      </c>
      <c r="D2" s="31" t="s">
        <v>504</v>
      </c>
      <c r="E2" s="31" t="s">
        <v>504</v>
      </c>
      <c r="J2" s="2" t="s">
        <v>95</v>
      </c>
      <c r="K2" s="2" t="s">
        <v>603</v>
      </c>
      <c r="L2" s="2" t="s">
        <v>597</v>
      </c>
      <c r="M2" s="2" t="s">
        <v>95</v>
      </c>
      <c r="N2" s="2" t="s">
        <v>95</v>
      </c>
      <c r="O2" s="2" t="s">
        <v>597</v>
      </c>
      <c r="P2" s="2"/>
      <c r="S2" s="2" t="s">
        <v>504</v>
      </c>
      <c r="T2" s="2" t="s">
        <v>29</v>
      </c>
      <c r="U2" s="2" t="s">
        <v>92</v>
      </c>
      <c r="V2" s="2" t="s">
        <v>93</v>
      </c>
      <c r="W2" s="2" t="s">
        <v>498</v>
      </c>
      <c r="X2" s="2" t="s">
        <v>106</v>
      </c>
      <c r="Y2" s="2" t="s">
        <v>107</v>
      </c>
      <c r="Z2" s="2" t="s">
        <v>95</v>
      </c>
      <c r="AA2" s="2" t="s">
        <v>471</v>
      </c>
      <c r="AC2" s="2" t="s">
        <v>97</v>
      </c>
      <c r="AD2" s="2" t="s">
        <v>98</v>
      </c>
      <c r="AE2" s="2" t="s">
        <v>97</v>
      </c>
      <c r="AF2" s="2" t="s">
        <v>98</v>
      </c>
    </row>
    <row r="3" spans="1:27" ht="12.75">
      <c r="A3" s="2" t="s">
        <v>315</v>
      </c>
      <c r="B3" s="37" t="s">
        <v>590</v>
      </c>
      <c r="C3" s="32"/>
      <c r="D3" s="32"/>
      <c r="E3" s="32"/>
      <c r="F3" s="22"/>
      <c r="G3" s="22"/>
      <c r="H3" s="23" t="s">
        <v>33</v>
      </c>
      <c r="I3" s="22"/>
      <c r="M3" s="21"/>
      <c r="N3" s="21"/>
      <c r="O3" s="21"/>
      <c r="P3" s="18"/>
      <c r="Q3" s="19" t="s">
        <v>39</v>
      </c>
      <c r="R3" s="18"/>
      <c r="S3" s="17"/>
      <c r="T3" s="17"/>
      <c r="U3" s="11"/>
      <c r="V3" s="11" t="s">
        <v>32</v>
      </c>
      <c r="W3" s="11"/>
      <c r="X3" s="11"/>
      <c r="Y3" s="11"/>
      <c r="Z3" s="11"/>
      <c r="AA3" s="11"/>
    </row>
    <row r="4" spans="1:32" ht="12.75">
      <c r="A4" s="1">
        <v>1951</v>
      </c>
      <c r="B4" s="34">
        <v>1871.311</v>
      </c>
      <c r="C4" s="1">
        <v>1187.4</v>
      </c>
      <c r="D4">
        <v>514.6</v>
      </c>
      <c r="E4">
        <v>237.898</v>
      </c>
      <c r="F4" s="5">
        <v>0.8996554403941</v>
      </c>
      <c r="G4" s="5">
        <f>1-EXP(-F4)</f>
        <v>0.5932902286406538</v>
      </c>
      <c r="H4" s="5">
        <v>0.0293521323535203</v>
      </c>
      <c r="I4" s="5">
        <f aca="true" t="shared" si="0" ref="I4:I67">1-EXP(-H4)</f>
        <v>0.028925542479886657</v>
      </c>
      <c r="J4" s="5">
        <f aca="true" t="shared" si="1" ref="J4:J67">G4/N4</f>
        <v>0.3118843001488101</v>
      </c>
      <c r="K4" s="5">
        <f>J4*0.339/AVERAGE(J$4:J$219)</f>
        <v>0.25422152314627267</v>
      </c>
      <c r="L4" s="5">
        <f aca="true" t="shared" si="2" ref="L4:L67">G4/O4</f>
        <v>0.39881238444104045</v>
      </c>
      <c r="M4">
        <v>41.333333333333336</v>
      </c>
      <c r="N4" s="5">
        <v>1.9022766723351445</v>
      </c>
      <c r="O4" s="5">
        <v>1.487642439871033</v>
      </c>
      <c r="P4">
        <v>3.5</v>
      </c>
      <c r="Q4">
        <v>0.5720000000000001</v>
      </c>
      <c r="R4">
        <v>0.593</v>
      </c>
      <c r="S4">
        <v>24.342</v>
      </c>
      <c r="T4">
        <v>49.854</v>
      </c>
      <c r="U4">
        <v>48.826</v>
      </c>
      <c r="V4">
        <v>42.586</v>
      </c>
      <c r="W4">
        <v>5.352</v>
      </c>
      <c r="X4">
        <v>0.4868103984349651</v>
      </c>
      <c r="Y4">
        <v>0.4245953498762531</v>
      </c>
      <c r="Z4">
        <v>99.685</v>
      </c>
      <c r="AA4">
        <f aca="true" t="shared" si="3" ref="AA4:AA67">0.78*Z4/Z$209</f>
        <v>0.7707373888563981</v>
      </c>
      <c r="AC4">
        <f>1+LN(U4/100)</f>
        <v>0.283092771875716</v>
      </c>
      <c r="AD4">
        <f>1+LN(X4)</f>
        <v>0.2801194426980125</v>
      </c>
      <c r="AE4" s="5">
        <v>0.278453344918356</v>
      </c>
      <c r="AF4" s="5">
        <v>0.278453344918356</v>
      </c>
    </row>
    <row r="5" spans="1:32" ht="12.75">
      <c r="A5" s="1">
        <v>1951.25</v>
      </c>
      <c r="B5" s="34">
        <v>1903.118</v>
      </c>
      <c r="C5" s="1">
        <v>1154.5</v>
      </c>
      <c r="D5">
        <v>508.8</v>
      </c>
      <c r="E5">
        <v>243.972</v>
      </c>
      <c r="F5" s="5">
        <v>0.892914755304048</v>
      </c>
      <c r="G5" s="5">
        <f aca="true" t="shared" si="4" ref="G5:G68">1-EXP(-F5)</f>
        <v>0.590539465550489</v>
      </c>
      <c r="H5" s="5">
        <v>0.0289205660224933</v>
      </c>
      <c r="I5" s="5">
        <f t="shared" si="0"/>
        <v>0.028506368995025122</v>
      </c>
      <c r="J5" s="5">
        <f t="shared" si="1"/>
        <v>0.26947061017632484</v>
      </c>
      <c r="K5" s="5">
        <f aca="true" t="shared" si="5" ref="K5:K68">J5*0.339/AVERAGE(J$4:J$219)</f>
        <v>0.21964949479500806</v>
      </c>
      <c r="L5" s="5">
        <f t="shared" si="2"/>
        <v>0.3445771926638361</v>
      </c>
      <c r="M5">
        <v>42</v>
      </c>
      <c r="N5" s="5">
        <v>2.19148004735684</v>
      </c>
      <c r="O5" s="5">
        <v>1.7138089174886562</v>
      </c>
      <c r="P5">
        <v>3.1</v>
      </c>
      <c r="Q5">
        <v>0.573</v>
      </c>
      <c r="R5">
        <v>0.5920000000000001</v>
      </c>
      <c r="S5">
        <v>24.484</v>
      </c>
      <c r="T5">
        <v>50.269</v>
      </c>
      <c r="U5">
        <v>48.705</v>
      </c>
      <c r="V5">
        <v>42.493</v>
      </c>
      <c r="W5">
        <v>5.5</v>
      </c>
      <c r="X5">
        <v>0.4899100047305118</v>
      </c>
      <c r="Y5">
        <v>0.42742347925644936</v>
      </c>
      <c r="Z5">
        <v>100.584</v>
      </c>
      <c r="AA5">
        <f t="shared" si="3"/>
        <v>0.7776882130785168</v>
      </c>
      <c r="AC5">
        <f aca="true" t="shared" si="6" ref="AC5:AC68">1+LN(U5/100)</f>
        <v>0.2806115082348276</v>
      </c>
      <c r="AD5">
        <f aca="true" t="shared" si="7" ref="AD5:AD68">1+LN(X5)</f>
        <v>0.2864664314389893</v>
      </c>
      <c r="AE5" s="5">
        <v>0.278681942473358</v>
      </c>
      <c r="AF5" s="5">
        <v>0.278681942473358</v>
      </c>
    </row>
    <row r="6" spans="1:32" ht="12.75">
      <c r="A6" s="1">
        <v>1951.5</v>
      </c>
      <c r="B6" s="34">
        <v>1941.109</v>
      </c>
      <c r="C6" s="1">
        <v>1167.9</v>
      </c>
      <c r="D6">
        <v>520.2</v>
      </c>
      <c r="E6">
        <v>225.264</v>
      </c>
      <c r="F6" s="5">
        <v>0.896108197689243</v>
      </c>
      <c r="G6" s="5">
        <f t="shared" si="4"/>
        <v>0.5918449685425025</v>
      </c>
      <c r="H6" s="5">
        <v>0.0316413614031739</v>
      </c>
      <c r="I6" s="5">
        <f t="shared" si="0"/>
        <v>0.031146011786288064</v>
      </c>
      <c r="J6" s="5">
        <f t="shared" si="1"/>
        <v>0.2785984718280499</v>
      </c>
      <c r="K6" s="5">
        <f t="shared" si="5"/>
        <v>0.22708975033548515</v>
      </c>
      <c r="L6" s="5">
        <f t="shared" si="2"/>
        <v>0.35624916290547853</v>
      </c>
      <c r="M6">
        <v>41.666666666666664</v>
      </c>
      <c r="N6" s="5">
        <v>2.1243654520394757</v>
      </c>
      <c r="O6" s="5">
        <v>1.661323113619591</v>
      </c>
      <c r="P6">
        <v>3.1666666666666665</v>
      </c>
      <c r="Q6">
        <v>0.573</v>
      </c>
      <c r="R6">
        <v>0.5920000000000001</v>
      </c>
      <c r="S6">
        <v>24.809</v>
      </c>
      <c r="T6">
        <v>50.046</v>
      </c>
      <c r="U6">
        <v>49.572</v>
      </c>
      <c r="V6">
        <v>43.487</v>
      </c>
      <c r="W6">
        <v>5.526</v>
      </c>
      <c r="X6">
        <v>0.49163145354945387</v>
      </c>
      <c r="Y6">
        <v>0.43128166531115303</v>
      </c>
      <c r="Z6">
        <v>99.186</v>
      </c>
      <c r="AA6">
        <f t="shared" si="3"/>
        <v>0.7668792561680363</v>
      </c>
      <c r="AC6">
        <f t="shared" si="6"/>
        <v>0.2982559722145365</v>
      </c>
      <c r="AD6">
        <f t="shared" si="7"/>
        <v>0.28997407865943015</v>
      </c>
      <c r="AE6" s="5">
        <v>0.294828626473253</v>
      </c>
      <c r="AF6" s="5">
        <v>0.276810120970574</v>
      </c>
    </row>
    <row r="7" spans="1:32" ht="12.75">
      <c r="A7" s="1">
        <v>1951.75</v>
      </c>
      <c r="B7" s="34">
        <v>1944.447</v>
      </c>
      <c r="C7" s="1">
        <v>1174.9</v>
      </c>
      <c r="D7">
        <v>526</v>
      </c>
      <c r="E7">
        <v>206.121</v>
      </c>
      <c r="F7" s="5">
        <v>0.862793022653247</v>
      </c>
      <c r="G7" s="5">
        <f t="shared" si="4"/>
        <v>0.5780181699612241</v>
      </c>
      <c r="H7" s="5">
        <v>0.0284594627258066</v>
      </c>
      <c r="I7" s="5">
        <f t="shared" si="0"/>
        <v>0.028058306785516463</v>
      </c>
      <c r="J7" s="5">
        <f t="shared" si="1"/>
        <v>0.28830835263567894</v>
      </c>
      <c r="K7" s="5">
        <f t="shared" si="5"/>
        <v>0.2350044183303359</v>
      </c>
      <c r="L7" s="5">
        <f t="shared" si="2"/>
        <v>0.36866537210767686</v>
      </c>
      <c r="M7">
        <v>42</v>
      </c>
      <c r="N7" s="5">
        <v>2.004860992326633</v>
      </c>
      <c r="O7" s="5">
        <v>1.5678667260140753</v>
      </c>
      <c r="P7">
        <v>3.3666666666666667</v>
      </c>
      <c r="Q7">
        <v>0.574</v>
      </c>
      <c r="R7">
        <v>0.594</v>
      </c>
      <c r="S7">
        <v>24.864</v>
      </c>
      <c r="T7">
        <v>50.111</v>
      </c>
      <c r="U7">
        <v>49.618</v>
      </c>
      <c r="V7">
        <v>43.563</v>
      </c>
      <c r="W7">
        <v>5.607</v>
      </c>
      <c r="X7">
        <v>0.4946786554900753</v>
      </c>
      <c r="Y7">
        <v>0.434312882915116</v>
      </c>
      <c r="Z7">
        <v>99.689</v>
      </c>
      <c r="AA7">
        <f t="shared" si="3"/>
        <v>0.7707683157717355</v>
      </c>
      <c r="AC7">
        <f t="shared" si="6"/>
        <v>0.29918348513514825</v>
      </c>
      <c r="AD7">
        <f t="shared" si="7"/>
        <v>0.2961530919493083</v>
      </c>
      <c r="AE7" s="5">
        <v>0.296862726364968</v>
      </c>
      <c r="AF7" s="5">
        <v>0.296862726364968</v>
      </c>
    </row>
    <row r="8" spans="1:32" ht="12.75">
      <c r="A8" s="1">
        <v>1952</v>
      </c>
      <c r="B8" s="34">
        <v>1964.67</v>
      </c>
      <c r="C8" s="1">
        <v>1178.1</v>
      </c>
      <c r="D8">
        <v>522.6</v>
      </c>
      <c r="E8">
        <v>210.894</v>
      </c>
      <c r="F8" s="5">
        <v>1.0015173640107</v>
      </c>
      <c r="G8" s="5">
        <f t="shared" si="4"/>
        <v>0.6326783425653639</v>
      </c>
      <c r="H8" s="5">
        <v>0.0303371201322602</v>
      </c>
      <c r="I8" s="5">
        <f t="shared" si="0"/>
        <v>0.02988156803874986</v>
      </c>
      <c r="J8" s="5">
        <f t="shared" si="1"/>
        <v>0.2806225660963897</v>
      </c>
      <c r="K8" s="5">
        <f t="shared" si="5"/>
        <v>0.2287396196224081</v>
      </c>
      <c r="L8" s="5">
        <f t="shared" si="2"/>
        <v>0.35883741073040876</v>
      </c>
      <c r="M8">
        <v>43</v>
      </c>
      <c r="N8" s="5">
        <v>2.254552623355487</v>
      </c>
      <c r="O8" s="5">
        <v>1.7631337303364094</v>
      </c>
      <c r="P8">
        <v>3.066666666666667</v>
      </c>
      <c r="Q8">
        <v>0.575</v>
      </c>
      <c r="R8">
        <v>0.593</v>
      </c>
      <c r="S8">
        <v>25.117</v>
      </c>
      <c r="T8">
        <v>50.194</v>
      </c>
      <c r="U8">
        <v>50.04</v>
      </c>
      <c r="V8">
        <v>43.725</v>
      </c>
      <c r="W8">
        <v>5.722</v>
      </c>
      <c r="X8">
        <v>0.5032126456554193</v>
      </c>
      <c r="Y8">
        <v>0.4397098956535717</v>
      </c>
      <c r="Z8">
        <v>100.55</v>
      </c>
      <c r="AA8">
        <f t="shared" si="3"/>
        <v>0.7774253342981474</v>
      </c>
      <c r="AC8">
        <f t="shared" si="6"/>
        <v>0.3076524996106189</v>
      </c>
      <c r="AD8">
        <f t="shared" si="7"/>
        <v>0.31325755656412224</v>
      </c>
      <c r="AE8" s="5">
        <v>0.302876671060415</v>
      </c>
      <c r="AF8" s="5">
        <v>0.302876671060415</v>
      </c>
    </row>
    <row r="9" spans="1:32" ht="12.75">
      <c r="A9" s="1">
        <v>1952.25</v>
      </c>
      <c r="B9" s="34">
        <v>1966.044</v>
      </c>
      <c r="C9" s="1">
        <v>1200.7</v>
      </c>
      <c r="D9">
        <v>534.9</v>
      </c>
      <c r="E9">
        <v>193.314</v>
      </c>
      <c r="F9" s="5">
        <v>0.940461419628816</v>
      </c>
      <c r="G9" s="5">
        <f t="shared" si="4"/>
        <v>0.6095523664147604</v>
      </c>
      <c r="H9" s="5">
        <v>0.0305040715939546</v>
      </c>
      <c r="I9" s="5">
        <f t="shared" si="0"/>
        <v>0.030043517209780934</v>
      </c>
      <c r="J9" s="5">
        <f t="shared" si="1"/>
        <v>0.2646767087884112</v>
      </c>
      <c r="K9" s="5">
        <f t="shared" si="5"/>
        <v>0.21574191460560146</v>
      </c>
      <c r="L9" s="5">
        <f t="shared" si="2"/>
        <v>0.3384471398129011</v>
      </c>
      <c r="M9">
        <v>42.333333333333336</v>
      </c>
      <c r="N9" s="5">
        <v>2.303007201521653</v>
      </c>
      <c r="O9" s="5">
        <v>1.80102679181077</v>
      </c>
      <c r="P9">
        <v>2.966666666666667</v>
      </c>
      <c r="Q9">
        <v>0.5720000000000001</v>
      </c>
      <c r="R9">
        <v>0.59</v>
      </c>
      <c r="S9">
        <v>24.988</v>
      </c>
      <c r="T9">
        <v>50.269</v>
      </c>
      <c r="U9">
        <v>49.707</v>
      </c>
      <c r="V9">
        <v>43.681</v>
      </c>
      <c r="W9">
        <v>5.744</v>
      </c>
      <c r="X9">
        <v>0.5045520658145272</v>
      </c>
      <c r="Y9">
        <v>0.44337606496688164</v>
      </c>
      <c r="Z9">
        <v>101.501</v>
      </c>
      <c r="AA9">
        <f t="shared" si="3"/>
        <v>0.7847782084196545</v>
      </c>
      <c r="AC9">
        <f t="shared" si="6"/>
        <v>0.3009755822671786</v>
      </c>
      <c r="AD9">
        <f t="shared" si="7"/>
        <v>0.3159157582903036</v>
      </c>
      <c r="AE9" s="5">
        <v>0.296902488586886</v>
      </c>
      <c r="AF9" s="5">
        <v>0.296902488586886</v>
      </c>
    </row>
    <row r="10" spans="1:32" ht="12.75">
      <c r="A10" s="1">
        <v>1952.5</v>
      </c>
      <c r="B10" s="34">
        <v>1978.806</v>
      </c>
      <c r="C10" s="1">
        <v>1206</v>
      </c>
      <c r="D10">
        <v>543.5</v>
      </c>
      <c r="E10">
        <v>203.536</v>
      </c>
      <c r="F10" s="5">
        <v>0.913255106921804</v>
      </c>
      <c r="G10" s="5">
        <f t="shared" si="4"/>
        <v>0.5987839051489838</v>
      </c>
      <c r="H10" s="5">
        <v>0.0291759882546683</v>
      </c>
      <c r="I10" s="5">
        <f t="shared" si="0"/>
        <v>0.028754478379124926</v>
      </c>
      <c r="J10" s="5">
        <f t="shared" si="1"/>
        <v>0.27325399177914644</v>
      </c>
      <c r="K10" s="5">
        <f t="shared" si="5"/>
        <v>0.2227333853058609</v>
      </c>
      <c r="L10" s="5">
        <f t="shared" si="2"/>
        <v>0.3494150746526111</v>
      </c>
      <c r="M10">
        <v>44</v>
      </c>
      <c r="N10" s="5">
        <v>2.1913089036698947</v>
      </c>
      <c r="O10" s="5">
        <v>1.713675077540073</v>
      </c>
      <c r="P10">
        <v>3.233333333333333</v>
      </c>
      <c r="Q10">
        <v>0.57</v>
      </c>
      <c r="R10">
        <v>0.589</v>
      </c>
      <c r="S10">
        <v>25.051</v>
      </c>
      <c r="T10">
        <v>50.542</v>
      </c>
      <c r="U10">
        <v>49.565</v>
      </c>
      <c r="V10">
        <v>43.479</v>
      </c>
      <c r="W10">
        <v>5.837</v>
      </c>
      <c r="X10">
        <v>0.5046385166652892</v>
      </c>
      <c r="Y10">
        <v>0.442679809589299</v>
      </c>
      <c r="Z10">
        <v>101.817</v>
      </c>
      <c r="AA10">
        <f t="shared" si="3"/>
        <v>0.7872214347313224</v>
      </c>
      <c r="AC10">
        <f t="shared" si="6"/>
        <v>0.2981147534967694</v>
      </c>
      <c r="AD10">
        <f t="shared" si="7"/>
        <v>0.31608708539635144</v>
      </c>
      <c r="AE10" s="5">
        <v>0.294971491553302</v>
      </c>
      <c r="AF10" s="5">
        <v>0.312363234265171</v>
      </c>
    </row>
    <row r="11" spans="1:32" ht="12.75">
      <c r="A11" s="1">
        <v>1952.75</v>
      </c>
      <c r="B11" s="34">
        <v>2043.795</v>
      </c>
      <c r="C11" s="1">
        <v>1248.3</v>
      </c>
      <c r="D11">
        <v>550.8</v>
      </c>
      <c r="E11">
        <v>218.096</v>
      </c>
      <c r="F11" s="5">
        <v>0.905910233193083</v>
      </c>
      <c r="G11" s="5">
        <f t="shared" si="4"/>
        <v>0.5958261748132057</v>
      </c>
      <c r="H11" s="5">
        <v>0.0260937249882835</v>
      </c>
      <c r="I11" s="5">
        <f t="shared" si="0"/>
        <v>0.025756225656780485</v>
      </c>
      <c r="J11" s="5">
        <f t="shared" si="1"/>
        <v>0.2193289939350414</v>
      </c>
      <c r="K11" s="5">
        <f t="shared" si="5"/>
        <v>0.17877831901670527</v>
      </c>
      <c r="L11" s="5">
        <f t="shared" si="2"/>
        <v>0.2804601546360399</v>
      </c>
      <c r="M11">
        <v>48</v>
      </c>
      <c r="N11" s="5">
        <v>2.7165864581938095</v>
      </c>
      <c r="O11" s="5">
        <v>2.124459267971324</v>
      </c>
      <c r="P11">
        <v>2.8333333333333335</v>
      </c>
      <c r="Q11">
        <v>0.573</v>
      </c>
      <c r="R11">
        <v>0.59</v>
      </c>
      <c r="S11">
        <v>26.203</v>
      </c>
      <c r="T11">
        <v>51.727</v>
      </c>
      <c r="U11">
        <v>50.655</v>
      </c>
      <c r="V11">
        <v>44.292</v>
      </c>
      <c r="W11">
        <v>6.147</v>
      </c>
      <c r="X11">
        <v>0.5147701482224051</v>
      </c>
      <c r="Y11">
        <v>0.45010083769334075</v>
      </c>
      <c r="Z11">
        <v>101.624</v>
      </c>
      <c r="AA11">
        <f t="shared" si="3"/>
        <v>0.7857292110662847</v>
      </c>
      <c r="AC11">
        <f t="shared" si="6"/>
        <v>0.3198677565175495</v>
      </c>
      <c r="AD11">
        <f t="shared" si="7"/>
        <v>0.33596520792255036</v>
      </c>
      <c r="AE11" s="5">
        <v>0.316440620595208</v>
      </c>
      <c r="AF11" s="5">
        <v>0.349230443418199</v>
      </c>
    </row>
    <row r="12" spans="1:32" ht="12.75">
      <c r="A12" s="1">
        <v>1953</v>
      </c>
      <c r="B12" s="34">
        <v>2082.277</v>
      </c>
      <c r="C12" s="1">
        <v>1263.4</v>
      </c>
      <c r="D12">
        <v>555</v>
      </c>
      <c r="E12">
        <v>222.522</v>
      </c>
      <c r="F12" s="5">
        <v>1.05719365362726</v>
      </c>
      <c r="G12" s="5">
        <f t="shared" si="4"/>
        <v>0.6525705491159882</v>
      </c>
      <c r="H12" s="5">
        <v>0.0281937064717147</v>
      </c>
      <c r="I12" s="5">
        <f t="shared" si="0"/>
        <v>0.02779997287652647</v>
      </c>
      <c r="J12" s="5">
        <f t="shared" si="1"/>
        <v>0.23323320067657938</v>
      </c>
      <c r="K12" s="5">
        <f t="shared" si="5"/>
        <v>0.1901118443473741</v>
      </c>
      <c r="L12" s="5">
        <f t="shared" si="2"/>
        <v>0.29823972815643884</v>
      </c>
      <c r="M12">
        <v>48</v>
      </c>
      <c r="N12" s="5">
        <v>2.7979316290432297</v>
      </c>
      <c r="O12" s="5">
        <v>2.188073846331058</v>
      </c>
      <c r="P12">
        <v>2.7</v>
      </c>
      <c r="Q12">
        <v>0.58</v>
      </c>
      <c r="R12">
        <v>0.596</v>
      </c>
      <c r="S12">
        <v>26.666</v>
      </c>
      <c r="T12">
        <v>52.266</v>
      </c>
      <c r="U12">
        <v>51.019</v>
      </c>
      <c r="V12">
        <v>44.612</v>
      </c>
      <c r="W12">
        <v>6.284</v>
      </c>
      <c r="X12">
        <v>0.5197929944611875</v>
      </c>
      <c r="Y12">
        <v>0.4545188491017271</v>
      </c>
      <c r="Z12">
        <v>101.877</v>
      </c>
      <c r="AA12">
        <f t="shared" si="3"/>
        <v>0.787685338461386</v>
      </c>
      <c r="AC12">
        <f t="shared" si="6"/>
        <v>0.3270279263766872</v>
      </c>
      <c r="AD12">
        <f t="shared" si="7"/>
        <v>0.34567536576080304</v>
      </c>
      <c r="AE12" s="5">
        <v>0.323850395808625</v>
      </c>
      <c r="AF12" s="5">
        <v>0.339850737155067</v>
      </c>
    </row>
    <row r="13" spans="1:32" ht="12.75">
      <c r="A13" s="1">
        <v>1953.25</v>
      </c>
      <c r="B13" s="34">
        <v>2098.083</v>
      </c>
      <c r="C13" s="1">
        <v>1271.2</v>
      </c>
      <c r="D13">
        <v>557.5</v>
      </c>
      <c r="E13">
        <v>223.25</v>
      </c>
      <c r="F13" s="5">
        <v>0.950836945807748</v>
      </c>
      <c r="G13" s="5">
        <f t="shared" si="4"/>
        <v>0.6135825224096995</v>
      </c>
      <c r="H13" s="5">
        <v>0.0249309636480537</v>
      </c>
      <c r="I13" s="5">
        <f t="shared" si="0"/>
        <v>0.024622753809098064</v>
      </c>
      <c r="J13" s="5">
        <f t="shared" si="1"/>
        <v>0.21092425757373928</v>
      </c>
      <c r="K13" s="5">
        <f t="shared" si="5"/>
        <v>0.17192749363564694</v>
      </c>
      <c r="L13" s="5">
        <f t="shared" si="2"/>
        <v>0.2697128584520066</v>
      </c>
      <c r="M13">
        <v>47</v>
      </c>
      <c r="N13" s="5">
        <v>2.909018286790416</v>
      </c>
      <c r="O13" s="5">
        <v>2.274947238078684</v>
      </c>
      <c r="P13">
        <v>2.566666666666667</v>
      </c>
      <c r="Q13">
        <v>0.573</v>
      </c>
      <c r="R13">
        <v>0.589</v>
      </c>
      <c r="S13">
        <v>26.795</v>
      </c>
      <c r="T13">
        <v>52.462</v>
      </c>
      <c r="U13">
        <v>51.076</v>
      </c>
      <c r="V13">
        <v>44.75</v>
      </c>
      <c r="W13">
        <v>6.378</v>
      </c>
      <c r="X13">
        <v>0.5227162343901318</v>
      </c>
      <c r="Y13">
        <v>0.45798451974172216</v>
      </c>
      <c r="Z13">
        <v>102.34</v>
      </c>
      <c r="AA13">
        <f t="shared" si="3"/>
        <v>0.7912651289117097</v>
      </c>
      <c r="AC13">
        <f t="shared" si="6"/>
        <v>0.32814453357434337</v>
      </c>
      <c r="AD13">
        <f t="shared" si="7"/>
        <v>0.35128346496904705</v>
      </c>
      <c r="AE13" s="5">
        <v>0.323786431969494</v>
      </c>
      <c r="AF13" s="5">
        <v>0.355535130284074</v>
      </c>
    </row>
    <row r="14" spans="1:32" ht="12.75">
      <c r="A14" s="1">
        <v>1953.5</v>
      </c>
      <c r="B14" s="34">
        <v>2085.419</v>
      </c>
      <c r="C14" s="1">
        <v>1268.2</v>
      </c>
      <c r="D14">
        <v>553.6</v>
      </c>
      <c r="E14">
        <v>218.027</v>
      </c>
      <c r="F14" s="5">
        <v>0.958627578184841</v>
      </c>
      <c r="G14" s="5">
        <f t="shared" si="4"/>
        <v>0.6165812627129391</v>
      </c>
      <c r="H14" s="5">
        <v>0.029505439664496</v>
      </c>
      <c r="I14" s="5">
        <f t="shared" si="0"/>
        <v>0.029074403882664024</v>
      </c>
      <c r="J14" s="5">
        <f t="shared" si="1"/>
        <v>0.256329339375835</v>
      </c>
      <c r="K14" s="5">
        <f t="shared" si="5"/>
        <v>0.2089378498760937</v>
      </c>
      <c r="L14" s="5">
        <f t="shared" si="2"/>
        <v>0.3277731998369186</v>
      </c>
      <c r="M14">
        <v>41.333333333333336</v>
      </c>
      <c r="N14" s="5">
        <v>2.4054260203468</v>
      </c>
      <c r="O14" s="5">
        <v>1.8811216506404886</v>
      </c>
      <c r="P14">
        <v>2.733333333333334</v>
      </c>
      <c r="Q14">
        <v>0.5710000000000001</v>
      </c>
      <c r="R14">
        <v>0.5870000000000001</v>
      </c>
      <c r="S14">
        <v>26.664</v>
      </c>
      <c r="T14">
        <v>52.364</v>
      </c>
      <c r="U14">
        <v>50.921</v>
      </c>
      <c r="V14">
        <v>44.981</v>
      </c>
      <c r="W14">
        <v>6.383</v>
      </c>
      <c r="X14">
        <v>0.5226329346288474</v>
      </c>
      <c r="Y14">
        <v>0.4616590922554819</v>
      </c>
      <c r="Z14">
        <v>102.64</v>
      </c>
      <c r="AA14">
        <f t="shared" si="3"/>
        <v>0.7935846475620274</v>
      </c>
      <c r="AC14">
        <f t="shared" si="6"/>
        <v>0.32510522615713955</v>
      </c>
      <c r="AD14">
        <f t="shared" si="7"/>
        <v>0.3511240928397539</v>
      </c>
      <c r="AE14" s="5">
        <v>0.321947445662539</v>
      </c>
      <c r="AF14" s="5">
        <v>0.35369614397712</v>
      </c>
    </row>
    <row r="15" spans="1:32" ht="12.75">
      <c r="A15" s="1">
        <v>1953.75</v>
      </c>
      <c r="B15" s="34">
        <v>2052.532</v>
      </c>
      <c r="C15" s="1">
        <v>1259.7</v>
      </c>
      <c r="D15">
        <v>553.2</v>
      </c>
      <c r="E15">
        <v>200.95</v>
      </c>
      <c r="F15" s="5">
        <v>0.728741448109458</v>
      </c>
      <c r="G15" s="5">
        <f t="shared" si="4"/>
        <v>0.5174841206185249</v>
      </c>
      <c r="H15" s="5">
        <v>0.0365404161976927</v>
      </c>
      <c r="I15" s="5">
        <f t="shared" si="0"/>
        <v>0.035880872920355356</v>
      </c>
      <c r="J15" s="5">
        <f t="shared" si="1"/>
        <v>0.36477769289139594</v>
      </c>
      <c r="K15" s="5">
        <f t="shared" si="5"/>
        <v>0.2973357128024316</v>
      </c>
      <c r="L15" s="5">
        <f t="shared" si="2"/>
        <v>0.46644817140044237</v>
      </c>
      <c r="M15">
        <v>33</v>
      </c>
      <c r="N15" s="5">
        <v>1.4186287448574706</v>
      </c>
      <c r="O15" s="5">
        <v>1.1094139764013964</v>
      </c>
      <c r="P15">
        <v>3.7</v>
      </c>
      <c r="Q15">
        <v>0.563</v>
      </c>
      <c r="R15">
        <v>0.585</v>
      </c>
      <c r="S15">
        <v>26.143</v>
      </c>
      <c r="T15">
        <v>51.662</v>
      </c>
      <c r="U15">
        <v>50.605</v>
      </c>
      <c r="V15">
        <v>44.807</v>
      </c>
      <c r="W15">
        <v>6.338</v>
      </c>
      <c r="X15">
        <v>0.5253524650605677</v>
      </c>
      <c r="Y15">
        <v>0.4651611745241237</v>
      </c>
      <c r="Z15">
        <v>103.811</v>
      </c>
      <c r="AA15">
        <f t="shared" si="3"/>
        <v>0.8026385020271009</v>
      </c>
      <c r="AC15">
        <f t="shared" si="6"/>
        <v>0.31888019965277314</v>
      </c>
      <c r="AD15">
        <f t="shared" si="7"/>
        <v>0.35631412036695076</v>
      </c>
      <c r="AE15" s="5">
        <v>0.312616524156804</v>
      </c>
      <c r="AF15" s="5">
        <v>0.344877386375026</v>
      </c>
    </row>
    <row r="16" spans="1:32" ht="12.75">
      <c r="A16" s="1">
        <v>1954</v>
      </c>
      <c r="B16" s="34">
        <v>2042.42</v>
      </c>
      <c r="C16" s="1">
        <v>1264.3</v>
      </c>
      <c r="D16">
        <v>557.3</v>
      </c>
      <c r="E16">
        <v>199.145</v>
      </c>
      <c r="F16" s="5">
        <v>0.596437703159952</v>
      </c>
      <c r="G16" s="5">
        <f t="shared" si="4"/>
        <v>0.44922984761185525</v>
      </c>
      <c r="H16" s="5">
        <v>0.037962329994234</v>
      </c>
      <c r="I16" s="5">
        <f t="shared" si="0"/>
        <v>0.0372507930236986</v>
      </c>
      <c r="J16" s="5">
        <f t="shared" si="1"/>
        <v>0.5376522933147343</v>
      </c>
      <c r="K16" s="5">
        <f t="shared" si="5"/>
        <v>0.43824836602657635</v>
      </c>
      <c r="L16" s="5">
        <f t="shared" si="2"/>
        <v>0.6875062098179837</v>
      </c>
      <c r="M16">
        <v>28</v>
      </c>
      <c r="N16" s="5">
        <v>0.8355397218567842</v>
      </c>
      <c r="O16" s="5">
        <v>0.6534193309043539</v>
      </c>
      <c r="P16">
        <v>5.266666666666667</v>
      </c>
      <c r="Q16">
        <v>0.5589999999999999</v>
      </c>
      <c r="R16">
        <v>0.59</v>
      </c>
      <c r="S16">
        <v>25.822</v>
      </c>
      <c r="T16">
        <v>51.065</v>
      </c>
      <c r="U16">
        <v>50.568</v>
      </c>
      <c r="V16">
        <v>44.86</v>
      </c>
      <c r="W16">
        <v>6.308</v>
      </c>
      <c r="X16">
        <v>0.5268849682793822</v>
      </c>
      <c r="Y16">
        <v>0.467407551816039</v>
      </c>
      <c r="Z16">
        <v>104.194</v>
      </c>
      <c r="AA16">
        <f t="shared" si="3"/>
        <v>0.805599754170673</v>
      </c>
      <c r="AC16">
        <f t="shared" si="6"/>
        <v>0.3181487791819063</v>
      </c>
      <c r="AD16">
        <f t="shared" si="7"/>
        <v>0.35922696922372965</v>
      </c>
      <c r="AE16" s="5">
        <v>0.312683739750848</v>
      </c>
      <c r="AF16" s="5">
        <v>0.344944601969069</v>
      </c>
    </row>
    <row r="17" spans="1:32" ht="12.75">
      <c r="A17" s="1">
        <v>1954.25</v>
      </c>
      <c r="B17" s="34">
        <v>2044.286</v>
      </c>
      <c r="C17" s="1">
        <v>1280.1</v>
      </c>
      <c r="D17">
        <v>555.4</v>
      </c>
      <c r="E17">
        <v>198.52</v>
      </c>
      <c r="F17" s="5">
        <v>0.589540961718713</v>
      </c>
      <c r="G17" s="5">
        <f t="shared" si="4"/>
        <v>0.44541819940964666</v>
      </c>
      <c r="H17" s="5">
        <v>0.0355857882543679</v>
      </c>
      <c r="I17" s="5">
        <f t="shared" si="0"/>
        <v>0.034960058413251005</v>
      </c>
      <c r="J17" s="5">
        <f t="shared" si="1"/>
        <v>0.6166313875352222</v>
      </c>
      <c r="K17" s="5">
        <f t="shared" si="5"/>
        <v>0.5026253982140428</v>
      </c>
      <c r="L17" s="5">
        <f t="shared" si="2"/>
        <v>0.7884982792233297</v>
      </c>
      <c r="M17">
        <v>26.666666666666668</v>
      </c>
      <c r="N17" s="5">
        <v>0.7223411075295032</v>
      </c>
      <c r="O17" s="5">
        <v>0.5648943201859404</v>
      </c>
      <c r="P17">
        <v>5.8</v>
      </c>
      <c r="Q17">
        <v>0.5539999999999999</v>
      </c>
      <c r="R17">
        <v>0.588</v>
      </c>
      <c r="S17">
        <v>25.808</v>
      </c>
      <c r="T17">
        <v>50.64</v>
      </c>
      <c r="U17">
        <v>50.965</v>
      </c>
      <c r="V17">
        <v>45.176</v>
      </c>
      <c r="W17">
        <v>6.267</v>
      </c>
      <c r="X17">
        <v>0.5271320169987227</v>
      </c>
      <c r="Y17">
        <v>0.4672577034573565</v>
      </c>
      <c r="Z17">
        <v>103.439</v>
      </c>
      <c r="AA17">
        <f t="shared" si="3"/>
        <v>0.7997622989007067</v>
      </c>
      <c r="AC17">
        <f t="shared" si="6"/>
        <v>0.3259689366322849</v>
      </c>
      <c r="AD17">
        <f t="shared" si="7"/>
        <v>0.3596957448266188</v>
      </c>
      <c r="AE17" s="5">
        <v>0.322478137343135</v>
      </c>
      <c r="AF17" s="5">
        <v>0.354738999561357</v>
      </c>
    </row>
    <row r="18" spans="1:32" ht="12.75">
      <c r="A18" s="1">
        <v>1954.5</v>
      </c>
      <c r="B18" s="34">
        <v>2066.865</v>
      </c>
      <c r="C18" s="1">
        <v>1297.1</v>
      </c>
      <c r="D18">
        <v>562.6</v>
      </c>
      <c r="E18">
        <v>208.673</v>
      </c>
      <c r="F18" s="5">
        <v>0.537295863980866</v>
      </c>
      <c r="G18" s="5">
        <f t="shared" si="4"/>
        <v>0.4156737845348142</v>
      </c>
      <c r="H18" s="5">
        <v>0.0342292888109055</v>
      </c>
      <c r="I18" s="5">
        <f t="shared" si="0"/>
        <v>0.03365009398743335</v>
      </c>
      <c r="J18" s="5">
        <f t="shared" si="1"/>
        <v>0.6080082828825278</v>
      </c>
      <c r="K18" s="5">
        <f t="shared" si="5"/>
        <v>0.49559657759687264</v>
      </c>
      <c r="L18" s="5">
        <f t="shared" si="2"/>
        <v>0.7774717513532675</v>
      </c>
      <c r="M18">
        <v>26</v>
      </c>
      <c r="N18" s="5">
        <v>0.6836646740470899</v>
      </c>
      <c r="O18" s="5">
        <v>0.5346480869707385</v>
      </c>
      <c r="P18">
        <v>5.966666666666666</v>
      </c>
      <c r="Q18">
        <v>0.5529999999999999</v>
      </c>
      <c r="R18">
        <v>0.588</v>
      </c>
      <c r="S18">
        <v>26.16</v>
      </c>
      <c r="T18">
        <v>50.522</v>
      </c>
      <c r="U18">
        <v>51.78</v>
      </c>
      <c r="V18">
        <v>45.972</v>
      </c>
      <c r="W18">
        <v>6.292</v>
      </c>
      <c r="X18">
        <v>0.530871970701161</v>
      </c>
      <c r="Y18">
        <v>0.4713243775373702</v>
      </c>
      <c r="Z18">
        <v>102.532</v>
      </c>
      <c r="AA18">
        <f t="shared" si="3"/>
        <v>0.7927496208479129</v>
      </c>
      <c r="AC18">
        <f t="shared" si="6"/>
        <v>0.3418337883353003</v>
      </c>
      <c r="AD18">
        <f t="shared" si="7"/>
        <v>0.36676560339750586</v>
      </c>
      <c r="AE18" s="5">
        <v>0.339833500169913</v>
      </c>
      <c r="AF18" s="5">
        <v>0.372094362388135</v>
      </c>
    </row>
    <row r="19" spans="1:32" ht="12.75">
      <c r="A19" s="1">
        <v>1954.75</v>
      </c>
      <c r="B19" s="34">
        <v>2107.801</v>
      </c>
      <c r="C19" s="1">
        <v>1324</v>
      </c>
      <c r="D19">
        <v>572</v>
      </c>
      <c r="E19">
        <v>218.2</v>
      </c>
      <c r="F19" s="5">
        <v>0.625873633140254</v>
      </c>
      <c r="G19" s="5">
        <f t="shared" si="4"/>
        <v>0.46520598939804314</v>
      </c>
      <c r="H19" s="5">
        <v>0.0317243738720969</v>
      </c>
      <c r="I19" s="5">
        <f t="shared" si="0"/>
        <v>0.031226435409747566</v>
      </c>
      <c r="J19" s="5">
        <f t="shared" si="1"/>
        <v>0.5709635649733901</v>
      </c>
      <c r="K19" s="5">
        <f t="shared" si="5"/>
        <v>0.46540087807980307</v>
      </c>
      <c r="L19" s="5">
        <f t="shared" si="2"/>
        <v>0.7301019662334656</v>
      </c>
      <c r="M19">
        <v>27.666666666666668</v>
      </c>
      <c r="N19" s="5">
        <v>0.8147735125965949</v>
      </c>
      <c r="O19" s="5">
        <v>0.6371794775433924</v>
      </c>
      <c r="P19">
        <v>5.333333333333333</v>
      </c>
      <c r="Q19">
        <v>0.5539999999999999</v>
      </c>
      <c r="R19">
        <v>0.585</v>
      </c>
      <c r="S19">
        <v>26.78</v>
      </c>
      <c r="T19">
        <v>50.909</v>
      </c>
      <c r="U19">
        <v>52.603</v>
      </c>
      <c r="V19">
        <v>46.478</v>
      </c>
      <c r="W19">
        <v>6.433</v>
      </c>
      <c r="X19">
        <v>0.5361206896143946</v>
      </c>
      <c r="Y19">
        <v>0.4736951679610402</v>
      </c>
      <c r="Z19">
        <v>101.915</v>
      </c>
      <c r="AA19">
        <f t="shared" si="3"/>
        <v>0.7879791441570929</v>
      </c>
      <c r="AC19">
        <f t="shared" si="6"/>
        <v>0.3576029663497158</v>
      </c>
      <c r="AD19">
        <f t="shared" si="7"/>
        <v>0.37660402393337244</v>
      </c>
      <c r="AE19" s="5">
        <v>0.354617390307152</v>
      </c>
      <c r="AF19" s="5">
        <v>0.370365747275291</v>
      </c>
    </row>
    <row r="20" spans="1:32" ht="12.75">
      <c r="A20" s="1">
        <v>1955</v>
      </c>
      <c r="B20" s="34">
        <v>2168.47</v>
      </c>
      <c r="C20" s="1">
        <v>1353.5</v>
      </c>
      <c r="D20">
        <v>576.3</v>
      </c>
      <c r="E20">
        <v>241.594</v>
      </c>
      <c r="F20" s="5">
        <v>0.561741425953896</v>
      </c>
      <c r="G20" s="5">
        <f t="shared" si="4"/>
        <v>0.4297847888284886</v>
      </c>
      <c r="H20" s="5">
        <v>0.0270886250436745</v>
      </c>
      <c r="I20" s="5">
        <f t="shared" si="0"/>
        <v>0.02672501883573386</v>
      </c>
      <c r="J20" s="5">
        <f t="shared" si="1"/>
        <v>0.4057822037573942</v>
      </c>
      <c r="K20" s="5">
        <f t="shared" si="5"/>
        <v>0.3307590983439553</v>
      </c>
      <c r="L20" s="5">
        <f t="shared" si="2"/>
        <v>0.5188814190615293</v>
      </c>
      <c r="M20">
        <v>32</v>
      </c>
      <c r="N20" s="5">
        <v>1.0591513990728012</v>
      </c>
      <c r="O20" s="5">
        <v>0.8282909602078552</v>
      </c>
      <c r="P20">
        <v>4.733333333333333</v>
      </c>
      <c r="Q20">
        <v>0.557</v>
      </c>
      <c r="R20">
        <v>0.585</v>
      </c>
      <c r="S20">
        <v>27.761</v>
      </c>
      <c r="T20">
        <v>51.486</v>
      </c>
      <c r="U20">
        <v>53.92</v>
      </c>
      <c r="V20">
        <v>47.416</v>
      </c>
      <c r="W20">
        <v>6.587</v>
      </c>
      <c r="X20">
        <v>0.5406725927921784</v>
      </c>
      <c r="Y20">
        <v>0.4754572165146221</v>
      </c>
      <c r="Z20">
        <v>100.275</v>
      </c>
      <c r="AA20">
        <f t="shared" si="3"/>
        <v>0.7752991088686895</v>
      </c>
      <c r="AC20">
        <f t="shared" si="6"/>
        <v>0.3823312806159602</v>
      </c>
      <c r="AD20">
        <f t="shared" si="7"/>
        <v>0.3850586277397252</v>
      </c>
      <c r="AE20" s="5">
        <v>0.379578239182207</v>
      </c>
      <c r="AF20" s="5">
        <v>0.379578239182207</v>
      </c>
    </row>
    <row r="21" spans="1:32" ht="12.75">
      <c r="A21" s="1">
        <v>1955.25</v>
      </c>
      <c r="B21" s="34">
        <v>2204.008</v>
      </c>
      <c r="C21" s="1">
        <v>1379.1</v>
      </c>
      <c r="D21">
        <v>586.2</v>
      </c>
      <c r="E21">
        <v>256.832</v>
      </c>
      <c r="F21" s="5">
        <v>0.704095878912203</v>
      </c>
      <c r="G21" s="5">
        <f t="shared" si="4"/>
        <v>0.5054444897505289</v>
      </c>
      <c r="H21" s="5">
        <v>0.0292021429881179</v>
      </c>
      <c r="I21" s="5">
        <f t="shared" si="0"/>
        <v>0.028779880714659978</v>
      </c>
      <c r="J21" s="5">
        <f t="shared" si="1"/>
        <v>0.3983104757030068</v>
      </c>
      <c r="K21" s="5">
        <f t="shared" si="5"/>
        <v>0.3246687818848876</v>
      </c>
      <c r="L21" s="5">
        <f t="shared" si="2"/>
        <v>0.5093271783387886</v>
      </c>
      <c r="M21">
        <v>36</v>
      </c>
      <c r="N21" s="5">
        <v>1.2689711182173493</v>
      </c>
      <c r="O21" s="5">
        <v>0.9923768281894491</v>
      </c>
      <c r="P21">
        <v>4.4</v>
      </c>
      <c r="Q21">
        <v>0.563</v>
      </c>
      <c r="R21">
        <v>0.589</v>
      </c>
      <c r="S21">
        <v>28.175</v>
      </c>
      <c r="T21">
        <v>52.068</v>
      </c>
      <c r="U21">
        <v>54.112</v>
      </c>
      <c r="V21">
        <v>47.505</v>
      </c>
      <c r="W21">
        <v>6.741</v>
      </c>
      <c r="X21">
        <v>0.5445119030503396</v>
      </c>
      <c r="Y21">
        <v>0.4780247136743395</v>
      </c>
      <c r="Z21">
        <v>100.638</v>
      </c>
      <c r="AA21">
        <f t="shared" si="3"/>
        <v>0.778105726435574</v>
      </c>
      <c r="AC21">
        <f t="shared" si="6"/>
        <v>0.3858857867280785</v>
      </c>
      <c r="AD21">
        <f t="shared" si="7"/>
        <v>0.39213452366679746</v>
      </c>
      <c r="AE21" s="5">
        <v>0.38232560687319</v>
      </c>
      <c r="AF21" s="5">
        <v>0.38232560687319</v>
      </c>
    </row>
    <row r="22" spans="1:32" ht="12.75">
      <c r="A22" s="1">
        <v>1955.5</v>
      </c>
      <c r="B22" s="34">
        <v>2233.36</v>
      </c>
      <c r="C22" s="1">
        <v>1396.1</v>
      </c>
      <c r="D22">
        <v>590.7</v>
      </c>
      <c r="E22">
        <v>260.442</v>
      </c>
      <c r="F22" s="5">
        <v>0.689734881200043</v>
      </c>
      <c r="G22" s="5">
        <f t="shared" si="4"/>
        <v>0.4982909360594847</v>
      </c>
      <c r="H22" s="5">
        <v>0.0311194968774494</v>
      </c>
      <c r="I22" s="5">
        <f t="shared" si="0"/>
        <v>0.0306402693061808</v>
      </c>
      <c r="J22" s="5">
        <f t="shared" si="1"/>
        <v>0.32614138346965393</v>
      </c>
      <c r="K22" s="5">
        <f t="shared" si="5"/>
        <v>0.26584268341538175</v>
      </c>
      <c r="L22" s="5">
        <f t="shared" si="2"/>
        <v>0.4170431879526227</v>
      </c>
      <c r="M22">
        <v>41</v>
      </c>
      <c r="N22" s="5">
        <v>1.5278371936686428</v>
      </c>
      <c r="O22" s="5">
        <v>1.1948185474644224</v>
      </c>
      <c r="P22">
        <v>4.1</v>
      </c>
      <c r="Q22">
        <v>0.5710000000000001</v>
      </c>
      <c r="R22">
        <v>0.596</v>
      </c>
      <c r="S22">
        <v>28.57</v>
      </c>
      <c r="T22">
        <v>52.597</v>
      </c>
      <c r="U22">
        <v>54.32</v>
      </c>
      <c r="V22">
        <v>47.676</v>
      </c>
      <c r="W22">
        <v>6.895</v>
      </c>
      <c r="X22">
        <v>0.5459582353769692</v>
      </c>
      <c r="Y22">
        <v>0.47918708584124503</v>
      </c>
      <c r="Z22">
        <v>100.509</v>
      </c>
      <c r="AA22">
        <f t="shared" si="3"/>
        <v>0.7771083334159373</v>
      </c>
      <c r="AC22">
        <f t="shared" si="6"/>
        <v>0.3897222972623493</v>
      </c>
      <c r="AD22">
        <f t="shared" si="7"/>
        <v>0.3947872018535341</v>
      </c>
      <c r="AE22" s="5">
        <v>0.386895527113591</v>
      </c>
      <c r="AF22" s="5">
        <v>0.386895527113591</v>
      </c>
    </row>
    <row r="23" spans="1:32" ht="12.75">
      <c r="A23" s="1">
        <v>1955.75</v>
      </c>
      <c r="B23" s="34">
        <v>2245.337</v>
      </c>
      <c r="C23" s="1">
        <v>1413.3</v>
      </c>
      <c r="D23">
        <v>602.9</v>
      </c>
      <c r="E23">
        <v>266.012</v>
      </c>
      <c r="F23" s="5">
        <v>0.702732332875333</v>
      </c>
      <c r="G23" s="5">
        <f t="shared" si="4"/>
        <v>0.5047696805823862</v>
      </c>
      <c r="H23" s="5">
        <v>0.0297469671836144</v>
      </c>
      <c r="I23" s="5">
        <f t="shared" si="0"/>
        <v>0.029308880815686944</v>
      </c>
      <c r="J23" s="5">
        <f t="shared" si="1"/>
        <v>0.3210143967867392</v>
      </c>
      <c r="K23" s="5">
        <f t="shared" si="5"/>
        <v>0.26166360045718434</v>
      </c>
      <c r="L23" s="5">
        <f t="shared" si="2"/>
        <v>0.41048721260203574</v>
      </c>
      <c r="M23">
        <v>44</v>
      </c>
      <c r="N23" s="5">
        <v>1.5724206940093155</v>
      </c>
      <c r="O23" s="5">
        <v>1.2296842997439645</v>
      </c>
      <c r="P23">
        <v>4.233333333333333</v>
      </c>
      <c r="Q23">
        <v>0.575</v>
      </c>
      <c r="R23">
        <v>0.6</v>
      </c>
      <c r="S23">
        <v>28.8</v>
      </c>
      <c r="T23">
        <v>53.12</v>
      </c>
      <c r="U23">
        <v>54.217</v>
      </c>
      <c r="V23">
        <v>47.484</v>
      </c>
      <c r="W23">
        <v>7.064</v>
      </c>
      <c r="X23">
        <v>0.548457613929871</v>
      </c>
      <c r="Y23">
        <v>0.4803480256538078</v>
      </c>
      <c r="Z23">
        <v>101.161</v>
      </c>
      <c r="AA23">
        <f t="shared" si="3"/>
        <v>0.7821494206159612</v>
      </c>
      <c r="AC23">
        <f t="shared" si="6"/>
        <v>0.3878243264151787</v>
      </c>
      <c r="AD23">
        <f t="shared" si="7"/>
        <v>0.39935472141148254</v>
      </c>
      <c r="AE23" s="5">
        <v>0.384439055970101</v>
      </c>
      <c r="AF23" s="5">
        <v>0.398623690962057</v>
      </c>
    </row>
    <row r="24" spans="1:32" ht="12.75">
      <c r="A24" s="1">
        <v>1956</v>
      </c>
      <c r="B24" s="34">
        <v>2234.833</v>
      </c>
      <c r="C24" s="1">
        <v>1415.5</v>
      </c>
      <c r="D24">
        <v>609</v>
      </c>
      <c r="E24">
        <v>257.075</v>
      </c>
      <c r="F24" s="5">
        <v>0.72898883805004</v>
      </c>
      <c r="G24" s="5">
        <f t="shared" si="4"/>
        <v>0.5176034754290565</v>
      </c>
      <c r="H24" s="5">
        <v>0.0306149104400627</v>
      </c>
      <c r="I24" s="5">
        <f t="shared" si="0"/>
        <v>0.03015102010924975</v>
      </c>
      <c r="J24" s="5">
        <f t="shared" si="1"/>
        <v>0.3095932783345059</v>
      </c>
      <c r="K24" s="5">
        <f t="shared" si="5"/>
        <v>0.2523540772539471</v>
      </c>
      <c r="L24" s="5">
        <f t="shared" si="2"/>
        <v>0.3958828112880053</v>
      </c>
      <c r="M24">
        <v>44.666666666666664</v>
      </c>
      <c r="N24" s="5">
        <v>1.6718821487777975</v>
      </c>
      <c r="O24" s="5">
        <v>1.307466403365766</v>
      </c>
      <c r="P24">
        <v>4.033333333333334</v>
      </c>
      <c r="Q24">
        <v>0.575</v>
      </c>
      <c r="R24">
        <v>0.6</v>
      </c>
      <c r="S24">
        <v>28.614</v>
      </c>
      <c r="T24">
        <v>53.629</v>
      </c>
      <c r="U24">
        <v>53.356</v>
      </c>
      <c r="V24">
        <v>46.893</v>
      </c>
      <c r="W24">
        <v>7.218</v>
      </c>
      <c r="X24">
        <v>0.5501710215421827</v>
      </c>
      <c r="Y24">
        <v>0.4835319848293299</v>
      </c>
      <c r="Z24">
        <v>103.108</v>
      </c>
      <c r="AA24">
        <f t="shared" si="3"/>
        <v>0.797203096656523</v>
      </c>
      <c r="AC24">
        <f t="shared" si="6"/>
        <v>0.3718162502907063</v>
      </c>
      <c r="AD24">
        <f t="shared" si="7"/>
        <v>0.4024738991685032</v>
      </c>
      <c r="AE24" s="5">
        <v>0.366276239910855</v>
      </c>
      <c r="AF24" s="5">
        <v>0.394447116877551</v>
      </c>
    </row>
    <row r="25" spans="1:32" ht="12.75">
      <c r="A25" s="1">
        <v>1956.25</v>
      </c>
      <c r="B25" s="34">
        <v>2252.504</v>
      </c>
      <c r="C25" s="1">
        <v>1420.2</v>
      </c>
      <c r="D25">
        <v>607.3</v>
      </c>
      <c r="E25">
        <v>254.142</v>
      </c>
      <c r="F25" s="5">
        <v>0.683202632049885</v>
      </c>
      <c r="G25" s="5">
        <f t="shared" si="4"/>
        <v>0.49500292007482694</v>
      </c>
      <c r="H25" s="5">
        <v>0.032193920009622</v>
      </c>
      <c r="I25" s="5">
        <f t="shared" si="0"/>
        <v>0.031681212517364665</v>
      </c>
      <c r="J25" s="5">
        <f t="shared" si="1"/>
        <v>0.3098131664267612</v>
      </c>
      <c r="K25" s="5">
        <f t="shared" si="5"/>
        <v>0.2525333113023048</v>
      </c>
      <c r="L25" s="5">
        <f t="shared" si="2"/>
        <v>0.39616398637229355</v>
      </c>
      <c r="M25">
        <v>44.666666666666664</v>
      </c>
      <c r="N25" s="5">
        <v>1.597746557333108</v>
      </c>
      <c r="O25" s="5">
        <v>1.249489951390104</v>
      </c>
      <c r="P25">
        <v>4.2</v>
      </c>
      <c r="Q25">
        <v>0.5760000000000001</v>
      </c>
      <c r="R25">
        <v>0.601</v>
      </c>
      <c r="S25">
        <v>28.796</v>
      </c>
      <c r="T25">
        <v>53.956</v>
      </c>
      <c r="U25">
        <v>53.369</v>
      </c>
      <c r="V25">
        <v>47.088</v>
      </c>
      <c r="W25">
        <v>7.373</v>
      </c>
      <c r="X25">
        <v>0.5551533232412263</v>
      </c>
      <c r="Y25">
        <v>0.48981820530151604</v>
      </c>
      <c r="Z25">
        <v>104.018</v>
      </c>
      <c r="AA25">
        <f t="shared" si="3"/>
        <v>0.8042389698958199</v>
      </c>
      <c r="AC25">
        <f t="shared" si="6"/>
        <v>0.37205986706398886</v>
      </c>
      <c r="AD25">
        <f t="shared" si="7"/>
        <v>0.4114890547043568</v>
      </c>
      <c r="AE25" s="5">
        <v>0.367694478696299</v>
      </c>
      <c r="AF25" s="5">
        <v>0.409079694859154</v>
      </c>
    </row>
    <row r="26" spans="1:32" ht="12.75">
      <c r="A26" s="1">
        <v>1956.5</v>
      </c>
      <c r="B26" s="34">
        <v>2249.755</v>
      </c>
      <c r="C26" s="1">
        <v>1423.4</v>
      </c>
      <c r="D26">
        <v>607.8</v>
      </c>
      <c r="E26">
        <v>251.244</v>
      </c>
      <c r="F26" s="5">
        <v>0.76425163627641</v>
      </c>
      <c r="G26" s="5">
        <f t="shared" si="4"/>
        <v>0.5343176996551489</v>
      </c>
      <c r="H26" s="5">
        <v>0.0301710174479907</v>
      </c>
      <c r="I26" s="5">
        <f t="shared" si="0"/>
        <v>0.02972041537956771</v>
      </c>
      <c r="J26" s="5">
        <f t="shared" si="1"/>
        <v>0.3453251879558131</v>
      </c>
      <c r="K26" s="5">
        <f t="shared" si="5"/>
        <v>0.2814796872462406</v>
      </c>
      <c r="L26" s="5">
        <f t="shared" si="2"/>
        <v>0.44157388348979937</v>
      </c>
      <c r="M26">
        <v>42.666666666666664</v>
      </c>
      <c r="N26" s="5">
        <v>1.5472885219236274</v>
      </c>
      <c r="O26" s="5">
        <v>1.2100301209672695</v>
      </c>
      <c r="P26">
        <v>4.133333333333334</v>
      </c>
      <c r="Q26">
        <v>0.5760000000000001</v>
      </c>
      <c r="R26">
        <v>0.6</v>
      </c>
      <c r="S26">
        <v>28.669</v>
      </c>
      <c r="T26">
        <v>53.723</v>
      </c>
      <c r="U26">
        <v>53.364</v>
      </c>
      <c r="V26">
        <v>47.069</v>
      </c>
      <c r="W26">
        <v>7.458</v>
      </c>
      <c r="X26">
        <v>0.5568662341208888</v>
      </c>
      <c r="Y26">
        <v>0.4911756205371463</v>
      </c>
      <c r="Z26">
        <v>104.35</v>
      </c>
      <c r="AA26">
        <f t="shared" si="3"/>
        <v>0.8068059038688382</v>
      </c>
      <c r="AC26">
        <f t="shared" si="6"/>
        <v>0.3719661753284683</v>
      </c>
      <c r="AD26">
        <f t="shared" si="7"/>
        <v>0.41456977792198557</v>
      </c>
      <c r="AE26" s="5">
        <v>0.369766644850623</v>
      </c>
      <c r="AF26" s="5">
        <v>0.424574881345619</v>
      </c>
    </row>
    <row r="27" spans="1:32" ht="12.75">
      <c r="A27" s="1">
        <v>1956.75</v>
      </c>
      <c r="B27" s="34">
        <v>2286.47</v>
      </c>
      <c r="C27" s="1">
        <v>1442.8</v>
      </c>
      <c r="D27">
        <v>612.3</v>
      </c>
      <c r="E27">
        <v>248.449</v>
      </c>
      <c r="F27" s="5">
        <v>0.683668892602404</v>
      </c>
      <c r="G27" s="5">
        <f t="shared" si="4"/>
        <v>0.4952383254079583</v>
      </c>
      <c r="H27" s="5">
        <v>0.0309919007484375</v>
      </c>
      <c r="I27" s="5">
        <f t="shared" si="0"/>
        <v>0.0305165748656262</v>
      </c>
      <c r="J27" s="5">
        <f t="shared" si="1"/>
        <v>0.30767109179559043</v>
      </c>
      <c r="K27" s="5">
        <f t="shared" si="5"/>
        <v>0.25078727447015453</v>
      </c>
      <c r="L27" s="5">
        <f t="shared" si="2"/>
        <v>0.3934248748142566</v>
      </c>
      <c r="M27">
        <v>44.333333333333336</v>
      </c>
      <c r="N27" s="5">
        <v>1.609635544625633</v>
      </c>
      <c r="O27" s="5">
        <v>1.2587875274581197</v>
      </c>
      <c r="P27">
        <v>4.133333333333333</v>
      </c>
      <c r="Q27">
        <v>0.573</v>
      </c>
      <c r="R27">
        <v>0.598</v>
      </c>
      <c r="S27">
        <v>29.121</v>
      </c>
      <c r="T27">
        <v>53.922</v>
      </c>
      <c r="U27">
        <v>54.006</v>
      </c>
      <c r="V27">
        <v>47.548</v>
      </c>
      <c r="W27">
        <v>7.623</v>
      </c>
      <c r="X27">
        <v>0.5635675670241456</v>
      </c>
      <c r="Y27">
        <v>0.4961823879349494</v>
      </c>
      <c r="Z27">
        <v>104.36</v>
      </c>
      <c r="AA27">
        <f t="shared" si="3"/>
        <v>0.8068832211571821</v>
      </c>
      <c r="AC27">
        <f t="shared" si="6"/>
        <v>0.38392496551491184</v>
      </c>
      <c r="AD27">
        <f t="shared" si="7"/>
        <v>0.4265319532973816</v>
      </c>
      <c r="AE27" s="5">
        <v>0.378057265731846</v>
      </c>
      <c r="AF27" s="5">
        <v>0.418331164869786</v>
      </c>
    </row>
    <row r="28" spans="1:32" ht="12.75">
      <c r="A28" s="1">
        <v>1957</v>
      </c>
      <c r="B28" s="34">
        <v>2300.312</v>
      </c>
      <c r="C28" s="1">
        <v>1452.7</v>
      </c>
      <c r="D28">
        <v>614.3</v>
      </c>
      <c r="E28">
        <v>244.267</v>
      </c>
      <c r="F28" s="5">
        <v>0.71835723972391</v>
      </c>
      <c r="G28" s="5">
        <f t="shared" si="4"/>
        <v>0.5124474696200991</v>
      </c>
      <c r="H28" s="5">
        <v>0.0281838196016449</v>
      </c>
      <c r="I28" s="5">
        <f t="shared" si="0"/>
        <v>0.02779036081365993</v>
      </c>
      <c r="J28" s="5">
        <f t="shared" si="1"/>
        <v>0.3104375235729661</v>
      </c>
      <c r="K28" s="5">
        <f t="shared" si="5"/>
        <v>0.2530422340811036</v>
      </c>
      <c r="L28" s="5">
        <f t="shared" si="2"/>
        <v>0.3969623637260173</v>
      </c>
      <c r="M28">
        <v>43.333333333333336</v>
      </c>
      <c r="N28" s="5">
        <v>1.6507265736503405</v>
      </c>
      <c r="O28" s="5">
        <v>1.2909220531893786</v>
      </c>
      <c r="P28">
        <v>3.9333333333333336</v>
      </c>
      <c r="Q28">
        <v>0.574</v>
      </c>
      <c r="R28">
        <v>0.597</v>
      </c>
      <c r="S28">
        <v>29.48</v>
      </c>
      <c r="T28">
        <v>54.158</v>
      </c>
      <c r="U28">
        <v>54.433</v>
      </c>
      <c r="V28">
        <v>48.091</v>
      </c>
      <c r="W28">
        <v>7.74</v>
      </c>
      <c r="X28">
        <v>0.5629528772130573</v>
      </c>
      <c r="Y28">
        <v>0.4973638160539113</v>
      </c>
      <c r="Z28">
        <v>103.424</v>
      </c>
      <c r="AA28">
        <f t="shared" si="3"/>
        <v>0.7996463229681909</v>
      </c>
      <c r="AC28">
        <f t="shared" si="6"/>
        <v>0.3918004016027544</v>
      </c>
      <c r="AD28">
        <f t="shared" si="7"/>
        <v>0.4254406462106115</v>
      </c>
      <c r="AE28" s="5">
        <v>0.388026109483877</v>
      </c>
      <c r="AF28" s="5">
        <v>0.41434341780125</v>
      </c>
    </row>
    <row r="29" spans="1:32" ht="12.75">
      <c r="A29" s="1">
        <v>1957.25</v>
      </c>
      <c r="B29" s="34">
        <v>2294.618</v>
      </c>
      <c r="C29" s="1">
        <v>1455.1</v>
      </c>
      <c r="D29">
        <v>617.3</v>
      </c>
      <c r="E29">
        <v>244.076</v>
      </c>
      <c r="F29" s="5">
        <v>0.670240445323819</v>
      </c>
      <c r="G29" s="5">
        <f t="shared" si="4"/>
        <v>0.48841444535738177</v>
      </c>
      <c r="H29" s="5">
        <v>0.0298701807931969</v>
      </c>
      <c r="I29" s="5">
        <f t="shared" si="0"/>
        <v>0.029428475804254894</v>
      </c>
      <c r="J29" s="5">
        <f t="shared" si="1"/>
        <v>0.34007527956617223</v>
      </c>
      <c r="K29" s="5">
        <f t="shared" si="5"/>
        <v>0.27720040898004994</v>
      </c>
      <c r="L29" s="5">
        <f t="shared" si="2"/>
        <v>0.43486072581571733</v>
      </c>
      <c r="M29">
        <v>39.333333333333336</v>
      </c>
      <c r="N29" s="5">
        <v>1.4361950859246313</v>
      </c>
      <c r="O29" s="5">
        <v>1.1231514284055146</v>
      </c>
      <c r="P29">
        <v>4.1</v>
      </c>
      <c r="Q29">
        <v>0.5720000000000001</v>
      </c>
      <c r="R29">
        <v>0.596</v>
      </c>
      <c r="S29">
        <v>29.312</v>
      </c>
      <c r="T29">
        <v>54.409</v>
      </c>
      <c r="U29">
        <v>53.874</v>
      </c>
      <c r="V29">
        <v>47.92</v>
      </c>
      <c r="W29">
        <v>7.801</v>
      </c>
      <c r="X29">
        <v>0.5615535888239793</v>
      </c>
      <c r="Y29">
        <v>0.4994861731947669</v>
      </c>
      <c r="Z29">
        <v>104.227</v>
      </c>
      <c r="AA29">
        <f t="shared" si="3"/>
        <v>0.8058549012222079</v>
      </c>
      <c r="AC29">
        <f t="shared" si="6"/>
        <v>0.38147780077863525</v>
      </c>
      <c r="AD29">
        <f t="shared" si="7"/>
        <v>0.42295192933156733</v>
      </c>
      <c r="AE29" s="5">
        <v>0.377553633272162</v>
      </c>
      <c r="AF29" s="5">
        <v>0.416774346425443</v>
      </c>
    </row>
    <row r="30" spans="1:32" ht="12.75">
      <c r="A30" s="1">
        <v>1957.5</v>
      </c>
      <c r="B30" s="34">
        <v>2317.001</v>
      </c>
      <c r="C30" s="1">
        <v>1467</v>
      </c>
      <c r="D30">
        <v>626.3</v>
      </c>
      <c r="E30">
        <v>249.873</v>
      </c>
      <c r="F30" s="5">
        <v>0.651916403607025</v>
      </c>
      <c r="G30" s="5">
        <f t="shared" si="4"/>
        <v>0.47895371562729694</v>
      </c>
      <c r="H30" s="5">
        <v>0.0302512792031983</v>
      </c>
      <c r="I30" s="5">
        <f t="shared" si="0"/>
        <v>0.02979828859690914</v>
      </c>
      <c r="J30" s="5">
        <f t="shared" si="1"/>
        <v>0.36406118646578106</v>
      </c>
      <c r="K30" s="5">
        <f t="shared" si="5"/>
        <v>0.2967516777779786</v>
      </c>
      <c r="L30" s="5">
        <f t="shared" si="2"/>
        <v>0.4655319610111075</v>
      </c>
      <c r="M30">
        <v>37.333333333333336</v>
      </c>
      <c r="N30" s="5">
        <v>1.3155857680871315</v>
      </c>
      <c r="O30" s="5">
        <v>1.028831005688714</v>
      </c>
      <c r="P30">
        <v>4.233333333333333</v>
      </c>
      <c r="Q30">
        <v>0.5710000000000001</v>
      </c>
      <c r="R30">
        <v>0.596</v>
      </c>
      <c r="S30">
        <v>29.602</v>
      </c>
      <c r="T30">
        <v>54.279</v>
      </c>
      <c r="U30">
        <v>54.537</v>
      </c>
      <c r="V30">
        <v>48.629</v>
      </c>
      <c r="W30">
        <v>7.866</v>
      </c>
      <c r="X30">
        <v>0.5650501037928553</v>
      </c>
      <c r="Y30">
        <v>0.5038334031568878</v>
      </c>
      <c r="Z30">
        <v>103.608</v>
      </c>
      <c r="AA30">
        <f t="shared" si="3"/>
        <v>0.8010689610737192</v>
      </c>
      <c r="AC30">
        <f t="shared" si="6"/>
        <v>0.39370918441594305</v>
      </c>
      <c r="AD30">
        <f t="shared" si="7"/>
        <v>0.42915912751191887</v>
      </c>
      <c r="AE30" s="5">
        <v>0.389573659660816</v>
      </c>
      <c r="AF30" s="5">
        <v>0.428288171841506</v>
      </c>
    </row>
    <row r="31" spans="1:32" ht="12.75">
      <c r="A31" s="1">
        <v>1957.75</v>
      </c>
      <c r="B31" s="34">
        <v>2292.459</v>
      </c>
      <c r="C31" s="1">
        <v>1467.8</v>
      </c>
      <c r="D31">
        <v>623.3</v>
      </c>
      <c r="E31">
        <v>228.717</v>
      </c>
      <c r="F31" s="5">
        <v>0.519524601925021</v>
      </c>
      <c r="G31" s="5">
        <f t="shared" si="4"/>
        <v>0.4051967509133062</v>
      </c>
      <c r="H31" s="5">
        <v>0.0327503549780658</v>
      </c>
      <c r="I31" s="5">
        <f t="shared" si="0"/>
        <v>0.03221986907375096</v>
      </c>
      <c r="J31" s="5">
        <f t="shared" si="1"/>
        <v>0.43330590306730893</v>
      </c>
      <c r="K31" s="5">
        <f t="shared" si="5"/>
        <v>0.35319407425600974</v>
      </c>
      <c r="L31" s="5">
        <f t="shared" si="2"/>
        <v>0.5540764966758495</v>
      </c>
      <c r="M31">
        <v>31</v>
      </c>
      <c r="N31" s="5">
        <v>0.9351286194002386</v>
      </c>
      <c r="O31" s="5">
        <v>0.7313010989353657</v>
      </c>
      <c r="P31">
        <v>4.933333333333334</v>
      </c>
      <c r="Q31">
        <v>0.5660000000000001</v>
      </c>
      <c r="R31">
        <v>0.595</v>
      </c>
      <c r="S31">
        <v>29.087</v>
      </c>
      <c r="T31">
        <v>53.635</v>
      </c>
      <c r="U31">
        <v>54.231</v>
      </c>
      <c r="V31">
        <v>48.793</v>
      </c>
      <c r="W31">
        <v>7.807</v>
      </c>
      <c r="X31">
        <v>0.5662489955991824</v>
      </c>
      <c r="Y31">
        <v>0.5094654669109447</v>
      </c>
      <c r="Z31">
        <v>104.411</v>
      </c>
      <c r="AA31">
        <f t="shared" si="3"/>
        <v>0.807277539327736</v>
      </c>
      <c r="AC31">
        <f t="shared" si="6"/>
        <v>0.3880825146727358</v>
      </c>
      <c r="AD31">
        <f t="shared" si="7"/>
        <v>0.43127862403725525</v>
      </c>
      <c r="AE31" s="5">
        <v>0.385464707009708</v>
      </c>
      <c r="AF31" s="5">
        <v>0.424685420162989</v>
      </c>
    </row>
    <row r="32" spans="1:32" ht="12.75">
      <c r="A32" s="1">
        <v>1958</v>
      </c>
      <c r="B32" s="34">
        <v>2230.219</v>
      </c>
      <c r="C32" s="1">
        <v>1447.3</v>
      </c>
      <c r="D32">
        <v>615.8</v>
      </c>
      <c r="E32">
        <v>211.901</v>
      </c>
      <c r="F32" s="5">
        <v>0.450047627368946</v>
      </c>
      <c r="G32" s="5">
        <f t="shared" si="4"/>
        <v>0.36240221620627877</v>
      </c>
      <c r="H32" s="5">
        <v>0.0376122027936617</v>
      </c>
      <c r="I32" s="5">
        <f t="shared" si="0"/>
        <v>0.0369136493208605</v>
      </c>
      <c r="J32" s="5">
        <f t="shared" si="1"/>
        <v>0.5823812330437569</v>
      </c>
      <c r="K32" s="5">
        <f t="shared" si="5"/>
        <v>0.4747075888255581</v>
      </c>
      <c r="L32" s="5">
        <f t="shared" si="2"/>
        <v>0.7447019554786013</v>
      </c>
      <c r="M32">
        <v>26.333333333333332</v>
      </c>
      <c r="N32" s="5">
        <v>0.6222766044713015</v>
      </c>
      <c r="O32" s="5">
        <v>0.4866406131206839</v>
      </c>
      <c r="P32">
        <v>6.3</v>
      </c>
      <c r="Q32">
        <v>0.556</v>
      </c>
      <c r="R32">
        <v>0.593</v>
      </c>
      <c r="S32">
        <v>27.989</v>
      </c>
      <c r="T32">
        <v>52.508</v>
      </c>
      <c r="U32">
        <v>53.304</v>
      </c>
      <c r="V32">
        <v>48.039</v>
      </c>
      <c r="W32">
        <v>7.659</v>
      </c>
      <c r="X32">
        <v>0.56459316149329</v>
      </c>
      <c r="Y32">
        <v>0.5088160394701645</v>
      </c>
      <c r="Z32">
        <v>105.921</v>
      </c>
      <c r="AA32">
        <f t="shared" si="3"/>
        <v>0.8189524498676686</v>
      </c>
      <c r="AC32">
        <f t="shared" si="6"/>
        <v>0.3708411892721448</v>
      </c>
      <c r="AD32">
        <f t="shared" si="7"/>
        <v>0.4283501246372434</v>
      </c>
      <c r="AE32" s="5">
        <v>0.367589054627887</v>
      </c>
      <c r="AF32" s="5">
        <v>0.434728357465515</v>
      </c>
    </row>
    <row r="33" spans="1:32" ht="12.75">
      <c r="A33" s="1">
        <v>1958.25</v>
      </c>
      <c r="B33" s="34">
        <v>2243.374</v>
      </c>
      <c r="C33" s="1">
        <v>1458.9</v>
      </c>
      <c r="D33">
        <v>620.3</v>
      </c>
      <c r="E33">
        <v>206.677</v>
      </c>
      <c r="F33" s="5">
        <v>0.443408798081551</v>
      </c>
      <c r="G33" s="5">
        <f t="shared" si="4"/>
        <v>0.3581552314607699</v>
      </c>
      <c r="H33" s="5">
        <v>0.0357094567510284</v>
      </c>
      <c r="I33" s="5">
        <f t="shared" si="0"/>
        <v>0.0350793960727378</v>
      </c>
      <c r="J33" s="5">
        <f t="shared" si="1"/>
        <v>0.73447918718994</v>
      </c>
      <c r="K33" s="5">
        <f t="shared" si="5"/>
        <v>0.5986848892283855</v>
      </c>
      <c r="L33" s="5">
        <f t="shared" si="2"/>
        <v>0.9391925012761975</v>
      </c>
      <c r="M33">
        <v>24.333333333333332</v>
      </c>
      <c r="N33" s="5">
        <v>0.48763155948781045</v>
      </c>
      <c r="O33" s="5">
        <v>0.38134379371012855</v>
      </c>
      <c r="P33">
        <v>7.366666666666667</v>
      </c>
      <c r="Q33">
        <v>0.5529999999999999</v>
      </c>
      <c r="R33">
        <v>0.597</v>
      </c>
      <c r="S33">
        <v>28.109</v>
      </c>
      <c r="T33">
        <v>51.694</v>
      </c>
      <c r="U33">
        <v>54.375</v>
      </c>
      <c r="V33">
        <v>48.946</v>
      </c>
      <c r="W33">
        <v>7.612</v>
      </c>
      <c r="X33">
        <v>0.5693372847061235</v>
      </c>
      <c r="Y33">
        <v>0.5124907988367756</v>
      </c>
      <c r="Z33">
        <v>104.705</v>
      </c>
      <c r="AA33">
        <f t="shared" si="3"/>
        <v>0.8095506676050475</v>
      </c>
      <c r="AC33">
        <f t="shared" si="6"/>
        <v>0.39073430342075677</v>
      </c>
      <c r="AD33">
        <f t="shared" si="7"/>
        <v>0.4367177470245184</v>
      </c>
      <c r="AE33" s="5">
        <v>0.386450786167857</v>
      </c>
      <c r="AF33" s="5">
        <v>0.426724685305797</v>
      </c>
    </row>
    <row r="34" spans="1:32" ht="12.75">
      <c r="A34" s="1">
        <v>1958.5</v>
      </c>
      <c r="B34" s="34">
        <v>2295.207</v>
      </c>
      <c r="C34" s="1">
        <v>1482.2</v>
      </c>
      <c r="D34">
        <v>630.8</v>
      </c>
      <c r="E34">
        <v>223.823</v>
      </c>
      <c r="F34" s="5">
        <v>0.464565454306697</v>
      </c>
      <c r="G34" s="5">
        <f t="shared" si="4"/>
        <v>0.3715918820916321</v>
      </c>
      <c r="H34" s="5">
        <v>0.0332217440830801</v>
      </c>
      <c r="I34" s="5">
        <f t="shared" si="0"/>
        <v>0.03267596257631922</v>
      </c>
      <c r="J34" s="5">
        <f t="shared" si="1"/>
        <v>0.6774700056395182</v>
      </c>
      <c r="K34" s="5">
        <f t="shared" si="5"/>
        <v>0.5522158590137978</v>
      </c>
      <c r="L34" s="5">
        <f t="shared" si="2"/>
        <v>0.8662937769149267</v>
      </c>
      <c r="M34">
        <v>27.333333333333332</v>
      </c>
      <c r="N34" s="5">
        <v>0.5484993859482483</v>
      </c>
      <c r="O34" s="5">
        <v>0.4289444204654881</v>
      </c>
      <c r="P34">
        <v>7.333333333333333</v>
      </c>
      <c r="Q34">
        <v>0.5529999999999999</v>
      </c>
      <c r="R34">
        <v>0.597</v>
      </c>
      <c r="S34">
        <v>28.993</v>
      </c>
      <c r="T34">
        <v>52.071</v>
      </c>
      <c r="U34">
        <v>55.679</v>
      </c>
      <c r="V34">
        <v>49.891</v>
      </c>
      <c r="W34">
        <v>7.81</v>
      </c>
      <c r="X34">
        <v>0.5771951263150699</v>
      </c>
      <c r="Y34">
        <v>0.5171931343328745</v>
      </c>
      <c r="Z34">
        <v>103.663</v>
      </c>
      <c r="AA34">
        <f t="shared" si="3"/>
        <v>0.8014942061596106</v>
      </c>
      <c r="AC34">
        <f t="shared" si="6"/>
        <v>0.4144328701066793</v>
      </c>
      <c r="AD34">
        <f t="shared" si="7"/>
        <v>0.4504251042143457</v>
      </c>
      <c r="AE34" s="5">
        <v>0.41221333509788</v>
      </c>
      <c r="AF34" s="5">
        <v>0.451434048251162</v>
      </c>
    </row>
    <row r="35" spans="1:32" ht="12.75">
      <c r="A35" s="1">
        <v>1958.75</v>
      </c>
      <c r="B35" s="34">
        <v>2348.023</v>
      </c>
      <c r="C35" s="1">
        <v>1500.9</v>
      </c>
      <c r="D35">
        <v>638.3</v>
      </c>
      <c r="E35">
        <v>244.51</v>
      </c>
      <c r="F35" s="5">
        <v>0.525899900323</v>
      </c>
      <c r="G35" s="5">
        <f t="shared" si="4"/>
        <v>0.4089767370416275</v>
      </c>
      <c r="H35" s="5">
        <v>0.0323274061874735</v>
      </c>
      <c r="I35" s="5">
        <f t="shared" si="0"/>
        <v>0.031810461064608386</v>
      </c>
      <c r="J35" s="5">
        <f t="shared" si="1"/>
        <v>0.5821165443007162</v>
      </c>
      <c r="K35" s="5">
        <f t="shared" si="5"/>
        <v>0.4744918371016548</v>
      </c>
      <c r="L35" s="5">
        <f t="shared" si="2"/>
        <v>0.7443634929503614</v>
      </c>
      <c r="M35">
        <v>30.333333333333332</v>
      </c>
      <c r="N35" s="5">
        <v>0.7025684822837706</v>
      </c>
      <c r="O35" s="5">
        <v>0.5494314819505804</v>
      </c>
      <c r="P35">
        <v>6.366666666666667</v>
      </c>
      <c r="Q35">
        <v>0.556</v>
      </c>
      <c r="R35">
        <v>0.593</v>
      </c>
      <c r="S35">
        <v>29.909</v>
      </c>
      <c r="T35">
        <v>52.589</v>
      </c>
      <c r="U35">
        <v>56.873</v>
      </c>
      <c r="V35">
        <v>50.711</v>
      </c>
      <c r="W35">
        <v>8.008</v>
      </c>
      <c r="X35">
        <v>0.5832243150889117</v>
      </c>
      <c r="Y35">
        <v>0.5200356653420841</v>
      </c>
      <c r="Z35">
        <v>102.549</v>
      </c>
      <c r="AA35">
        <f t="shared" si="3"/>
        <v>0.7928810602380978</v>
      </c>
      <c r="AC35">
        <f t="shared" si="6"/>
        <v>0.4356505258295609</v>
      </c>
      <c r="AD35">
        <f t="shared" si="7"/>
        <v>0.4608165933824878</v>
      </c>
      <c r="AE35" s="5">
        <v>0.431347289684424</v>
      </c>
      <c r="AF35" s="5">
        <v>0.456665097668715</v>
      </c>
    </row>
    <row r="36" spans="1:32" ht="12.75">
      <c r="A36" s="1">
        <v>1959</v>
      </c>
      <c r="B36" s="34">
        <v>2392.886</v>
      </c>
      <c r="C36" s="1">
        <v>1525.9</v>
      </c>
      <c r="D36">
        <v>645</v>
      </c>
      <c r="E36">
        <v>257.977</v>
      </c>
      <c r="F36" s="5">
        <v>0.551316704670567</v>
      </c>
      <c r="G36" s="5">
        <f t="shared" si="4"/>
        <v>0.42380936221678955</v>
      </c>
      <c r="H36" s="5">
        <v>0.0305164096843561</v>
      </c>
      <c r="I36" s="5">
        <f t="shared" si="0"/>
        <v>0.03005548454672391</v>
      </c>
      <c r="J36" s="5">
        <f t="shared" si="1"/>
        <v>0.4936007921889014</v>
      </c>
      <c r="K36" s="5">
        <f t="shared" si="5"/>
        <v>0.40234133349000545</v>
      </c>
      <c r="L36" s="5">
        <f t="shared" si="2"/>
        <v>0.6311767177793715</v>
      </c>
      <c r="M36">
        <v>34</v>
      </c>
      <c r="N36" s="5">
        <v>0.8586075405944595</v>
      </c>
      <c r="O36" s="5">
        <v>0.6714591179913144</v>
      </c>
      <c r="P36">
        <v>5.833333333333333</v>
      </c>
      <c r="Q36">
        <v>0.557</v>
      </c>
      <c r="R36">
        <v>0.5920000000000001</v>
      </c>
      <c r="S36">
        <v>30.517</v>
      </c>
      <c r="T36">
        <v>53.416</v>
      </c>
      <c r="U36">
        <v>57.131</v>
      </c>
      <c r="V36">
        <v>50.76</v>
      </c>
      <c r="W36">
        <v>8.231</v>
      </c>
      <c r="X36">
        <v>0.5874375986739604</v>
      </c>
      <c r="Y36">
        <v>0.521932248349439</v>
      </c>
      <c r="Z36">
        <v>102.826</v>
      </c>
      <c r="AA36">
        <f t="shared" si="3"/>
        <v>0.7950227491252243</v>
      </c>
      <c r="AC36">
        <f t="shared" si="6"/>
        <v>0.44017669053347375</v>
      </c>
      <c r="AD36">
        <f t="shared" si="7"/>
        <v>0.46801474637191587</v>
      </c>
      <c r="AE36" s="5">
        <v>0.436177615536609</v>
      </c>
      <c r="AF36" s="5">
        <v>0.46087022812698</v>
      </c>
    </row>
    <row r="37" spans="1:32" ht="12.75">
      <c r="A37" s="1">
        <v>1959.25</v>
      </c>
      <c r="B37" s="34">
        <v>2455.813</v>
      </c>
      <c r="C37" s="1">
        <v>1551.7</v>
      </c>
      <c r="D37">
        <v>650.6</v>
      </c>
      <c r="E37">
        <v>279.775</v>
      </c>
      <c r="F37" s="5">
        <v>0.584013448886604</v>
      </c>
      <c r="G37" s="5">
        <f t="shared" si="4"/>
        <v>0.442344253579539</v>
      </c>
      <c r="H37" s="5">
        <v>0.0311942792671359</v>
      </c>
      <c r="I37" s="5">
        <f t="shared" si="0"/>
        <v>0.030712757632848975</v>
      </c>
      <c r="J37" s="5">
        <f t="shared" si="1"/>
        <v>0.39828314327611264</v>
      </c>
      <c r="K37" s="5">
        <f t="shared" si="5"/>
        <v>0.32464650281796115</v>
      </c>
      <c r="L37" s="5">
        <f t="shared" si="2"/>
        <v>0.5092922278448488</v>
      </c>
      <c r="M37">
        <v>38.666666666666664</v>
      </c>
      <c r="N37" s="5">
        <v>1.110627605127844</v>
      </c>
      <c r="O37" s="5">
        <v>0.8685470333042173</v>
      </c>
      <c r="P37">
        <v>5.1</v>
      </c>
      <c r="Q37">
        <v>0.563</v>
      </c>
      <c r="R37">
        <v>0.593</v>
      </c>
      <c r="S37">
        <v>31.528</v>
      </c>
      <c r="T37">
        <v>54.268</v>
      </c>
      <c r="U37">
        <v>58.097</v>
      </c>
      <c r="V37">
        <v>51.457</v>
      </c>
      <c r="W37">
        <v>8.474</v>
      </c>
      <c r="X37">
        <v>0.5950836811519009</v>
      </c>
      <c r="Y37">
        <v>0.5270682901984848</v>
      </c>
      <c r="Z37">
        <v>102.433</v>
      </c>
      <c r="AA37">
        <f t="shared" si="3"/>
        <v>0.7919841796933083</v>
      </c>
      <c r="AC37">
        <f t="shared" si="6"/>
        <v>0.45694384142475974</v>
      </c>
      <c r="AD37">
        <f t="shared" si="7"/>
        <v>0.48094675726596203</v>
      </c>
      <c r="AE37" s="5">
        <v>0.451786844162389</v>
      </c>
      <c r="AF37" s="5">
        <v>0.475597492856107</v>
      </c>
    </row>
    <row r="38" spans="1:32" ht="12.75">
      <c r="A38" s="1">
        <v>1959.5</v>
      </c>
      <c r="B38" s="34">
        <v>2453.948</v>
      </c>
      <c r="C38" s="1">
        <v>1569.2</v>
      </c>
      <c r="D38">
        <v>654.2</v>
      </c>
      <c r="E38">
        <v>260.129</v>
      </c>
      <c r="F38" s="5">
        <v>0.5456359247851</v>
      </c>
      <c r="G38" s="5">
        <f t="shared" si="4"/>
        <v>0.42052683520236</v>
      </c>
      <c r="H38" s="5">
        <v>0.0331079571339067</v>
      </c>
      <c r="I38" s="5">
        <f t="shared" si="0"/>
        <v>0.03256588746280187</v>
      </c>
      <c r="J38" s="5">
        <f t="shared" si="1"/>
        <v>0.3700510333621943</v>
      </c>
      <c r="K38" s="5">
        <f t="shared" si="5"/>
        <v>0.301634090905836</v>
      </c>
      <c r="L38" s="5">
        <f t="shared" si="2"/>
        <v>0.4731912921222135</v>
      </c>
      <c r="M38">
        <v>41</v>
      </c>
      <c r="N38" s="5">
        <v>1.1364022723610707</v>
      </c>
      <c r="O38" s="5">
        <v>0.8887036642545578</v>
      </c>
      <c r="P38">
        <v>5.266666666666667</v>
      </c>
      <c r="Q38">
        <v>0.561</v>
      </c>
      <c r="R38">
        <v>0.593</v>
      </c>
      <c r="S38">
        <v>31.432</v>
      </c>
      <c r="T38">
        <v>54.279</v>
      </c>
      <c r="U38">
        <v>57.909</v>
      </c>
      <c r="V38">
        <v>51.452</v>
      </c>
      <c r="W38">
        <v>8.506</v>
      </c>
      <c r="X38">
        <v>0.5960397827673438</v>
      </c>
      <c r="Y38">
        <v>0.5295865668493805</v>
      </c>
      <c r="Z38">
        <v>102.935</v>
      </c>
      <c r="AA38">
        <f t="shared" si="3"/>
        <v>0.7958655075681732</v>
      </c>
      <c r="AC38">
        <f t="shared" si="6"/>
        <v>0.45370262692575647</v>
      </c>
      <c r="AD38">
        <f t="shared" si="7"/>
        <v>0.48255213546519393</v>
      </c>
      <c r="AE38" s="5">
        <v>0.448607191245009</v>
      </c>
      <c r="AF38" s="5">
        <v>0.472417839938727</v>
      </c>
    </row>
    <row r="39" spans="1:32" ht="12.75">
      <c r="A39" s="1">
        <v>1959.75</v>
      </c>
      <c r="B39" s="34">
        <v>2462.587</v>
      </c>
      <c r="C39" s="1">
        <v>1571.4</v>
      </c>
      <c r="D39">
        <v>658.7</v>
      </c>
      <c r="E39">
        <v>268.841</v>
      </c>
      <c r="F39" s="5">
        <v>0.619641671338544</v>
      </c>
      <c r="G39" s="5">
        <f t="shared" si="4"/>
        <v>0.46186276695505957</v>
      </c>
      <c r="H39" s="5">
        <v>0.0346738310839874</v>
      </c>
      <c r="I39" s="5">
        <f t="shared" si="0"/>
        <v>0.03407958190140503</v>
      </c>
      <c r="J39" s="5">
        <f t="shared" si="1"/>
        <v>0.444756293792578</v>
      </c>
      <c r="K39" s="5">
        <f t="shared" si="5"/>
        <v>0.36252745772356154</v>
      </c>
      <c r="L39" s="5">
        <f t="shared" si="2"/>
        <v>0.568718329001963</v>
      </c>
      <c r="M39">
        <v>40</v>
      </c>
      <c r="N39" s="5">
        <v>1.0384625769241156</v>
      </c>
      <c r="O39" s="5">
        <v>0.8121116260936712</v>
      </c>
      <c r="P39">
        <v>5.6</v>
      </c>
      <c r="Q39">
        <v>0.56</v>
      </c>
      <c r="R39">
        <v>0.593</v>
      </c>
      <c r="S39">
        <v>31.383</v>
      </c>
      <c r="T39">
        <v>54.419</v>
      </c>
      <c r="U39">
        <v>57.67</v>
      </c>
      <c r="V39">
        <v>51.364</v>
      </c>
      <c r="W39">
        <v>8.59</v>
      </c>
      <c r="X39">
        <v>0.5974172663422096</v>
      </c>
      <c r="Y39">
        <v>0.532101183604915</v>
      </c>
      <c r="Z39">
        <v>103.596</v>
      </c>
      <c r="AA39">
        <f t="shared" si="3"/>
        <v>0.8009761803277065</v>
      </c>
      <c r="AC39">
        <f t="shared" si="6"/>
        <v>0.44956692163922984</v>
      </c>
      <c r="AD39">
        <f t="shared" si="7"/>
        <v>0.48486052886330444</v>
      </c>
      <c r="AE39" s="5">
        <v>0.446774010163348</v>
      </c>
      <c r="AF39" s="5">
        <v>0.482280698620258</v>
      </c>
    </row>
    <row r="40" spans="1:32" ht="12.75">
      <c r="A40" s="1">
        <v>1960</v>
      </c>
      <c r="B40" s="34">
        <v>2517.365</v>
      </c>
      <c r="C40" s="1">
        <v>1585.6</v>
      </c>
      <c r="D40">
        <v>658.4</v>
      </c>
      <c r="E40">
        <v>298.466</v>
      </c>
      <c r="F40" s="5">
        <v>0.601888194164604</v>
      </c>
      <c r="G40" s="5">
        <f t="shared" si="4"/>
        <v>0.4522236491173758</v>
      </c>
      <c r="H40" s="5">
        <v>0.0328888741261293</v>
      </c>
      <c r="I40" s="5">
        <f t="shared" si="0"/>
        <v>0.03235391586876135</v>
      </c>
      <c r="J40" s="5">
        <f t="shared" si="1"/>
        <v>0.39581080445202454</v>
      </c>
      <c r="K40" s="5">
        <f t="shared" si="5"/>
        <v>0.32263126273920933</v>
      </c>
      <c r="L40" s="5">
        <f t="shared" si="2"/>
        <v>0.5061308011840319</v>
      </c>
      <c r="M40">
        <v>40.333333333333336</v>
      </c>
      <c r="N40" s="5">
        <v>1.1425247720143752</v>
      </c>
      <c r="O40" s="5">
        <v>0.8934916587954204</v>
      </c>
      <c r="P40">
        <v>5.133333333333334</v>
      </c>
      <c r="Q40">
        <v>0.5589999999999999</v>
      </c>
      <c r="R40">
        <v>0.589</v>
      </c>
      <c r="S40">
        <v>32.297</v>
      </c>
      <c r="T40">
        <v>54.871</v>
      </c>
      <c r="U40">
        <v>58.86</v>
      </c>
      <c r="V40">
        <v>52.535</v>
      </c>
      <c r="W40">
        <v>8.825</v>
      </c>
      <c r="X40">
        <v>0.6076723964994272</v>
      </c>
      <c r="Y40">
        <v>0.5423750682095755</v>
      </c>
      <c r="Z40">
        <v>103.246</v>
      </c>
      <c r="AA40">
        <f t="shared" si="3"/>
        <v>0.7982700752356691</v>
      </c>
      <c r="AC40">
        <f t="shared" si="6"/>
        <v>0.46999155681723537</v>
      </c>
      <c r="AD40">
        <f t="shared" si="7"/>
        <v>0.5018806362205392</v>
      </c>
      <c r="AE40" s="5">
        <v>0.465917514069742</v>
      </c>
      <c r="AF40" s="5">
        <v>0.500603072057632</v>
      </c>
    </row>
    <row r="41" spans="1:32" ht="12.75">
      <c r="A41" s="1">
        <v>1960.25</v>
      </c>
      <c r="B41" s="34">
        <v>2504.8</v>
      </c>
      <c r="C41" s="1">
        <v>1605.1</v>
      </c>
      <c r="D41">
        <v>666</v>
      </c>
      <c r="E41">
        <v>268.008</v>
      </c>
      <c r="F41" s="5">
        <v>0.602428081680755</v>
      </c>
      <c r="G41" s="5">
        <f t="shared" si="4"/>
        <v>0.45251930691270215</v>
      </c>
      <c r="H41" s="5">
        <v>0.0347216286014548</v>
      </c>
      <c r="I41" s="5">
        <f t="shared" si="0"/>
        <v>0.034125749396106575</v>
      </c>
      <c r="J41" s="5">
        <f t="shared" si="1"/>
        <v>0.4382943424769233</v>
      </c>
      <c r="K41" s="5">
        <f t="shared" si="5"/>
        <v>0.35726022527492923</v>
      </c>
      <c r="L41" s="5">
        <f t="shared" si="2"/>
        <v>0.5604553089938747</v>
      </c>
      <c r="M41">
        <v>37.666666666666664</v>
      </c>
      <c r="N41" s="5">
        <v>1.032455277326624</v>
      </c>
      <c r="O41" s="5">
        <v>0.8074137217560869</v>
      </c>
      <c r="P41">
        <v>5.233333333333333</v>
      </c>
      <c r="Q41">
        <v>0.564</v>
      </c>
      <c r="R41">
        <v>0.596</v>
      </c>
      <c r="S41">
        <v>31.887</v>
      </c>
      <c r="T41">
        <v>54.942</v>
      </c>
      <c r="U41">
        <v>58.038</v>
      </c>
      <c r="V41">
        <v>51.777</v>
      </c>
      <c r="W41">
        <v>8.893</v>
      </c>
      <c r="X41">
        <v>0.6097201208994427</v>
      </c>
      <c r="Y41">
        <v>0.5439513336438611</v>
      </c>
      <c r="Z41">
        <v>105.054</v>
      </c>
      <c r="AA41">
        <f t="shared" si="3"/>
        <v>0.8122490409682505</v>
      </c>
      <c r="AC41">
        <f t="shared" si="6"/>
        <v>0.4559277824403736</v>
      </c>
      <c r="AD41">
        <f t="shared" si="7"/>
        <v>0.5052447546983088</v>
      </c>
      <c r="AE41" s="5">
        <v>0.45345629363193</v>
      </c>
      <c r="AF41" s="5">
        <v>0.499441406873753</v>
      </c>
    </row>
    <row r="42" spans="1:32" ht="12.75">
      <c r="A42" s="1">
        <v>1960.5</v>
      </c>
      <c r="B42" s="34">
        <v>2508.726</v>
      </c>
      <c r="C42" s="1">
        <v>1598.5</v>
      </c>
      <c r="D42">
        <v>661.4</v>
      </c>
      <c r="E42">
        <v>266.359</v>
      </c>
      <c r="F42" s="5">
        <v>0.527743878107768</v>
      </c>
      <c r="G42" s="5">
        <f t="shared" si="4"/>
        <v>0.41006556661150995</v>
      </c>
      <c r="H42" s="5">
        <v>0.0337490483727433</v>
      </c>
      <c r="I42" s="5">
        <f t="shared" si="0"/>
        <v>0.03318590223224738</v>
      </c>
      <c r="J42" s="5">
        <f t="shared" si="1"/>
        <v>0.4532418778202612</v>
      </c>
      <c r="K42" s="5">
        <f t="shared" si="5"/>
        <v>0.3694441832377155</v>
      </c>
      <c r="L42" s="5">
        <f t="shared" si="2"/>
        <v>0.5795690066341505</v>
      </c>
      <c r="M42">
        <v>35</v>
      </c>
      <c r="N42" s="5">
        <v>0.9047389190592989</v>
      </c>
      <c r="O42" s="5">
        <v>0.7075353614800204</v>
      </c>
      <c r="P42">
        <v>5.533333333333334</v>
      </c>
      <c r="Q42">
        <v>0.562</v>
      </c>
      <c r="R42">
        <v>0.595</v>
      </c>
      <c r="S42">
        <v>31.783</v>
      </c>
      <c r="T42">
        <v>54.578</v>
      </c>
      <c r="U42">
        <v>58.234</v>
      </c>
      <c r="V42">
        <v>51.902</v>
      </c>
      <c r="W42">
        <v>8.893</v>
      </c>
      <c r="X42">
        <v>0.6114957322522127</v>
      </c>
      <c r="Y42">
        <v>0.5450008013923161</v>
      </c>
      <c r="Z42">
        <v>104.999</v>
      </c>
      <c r="AA42">
        <f t="shared" si="3"/>
        <v>0.8118237958823588</v>
      </c>
      <c r="AC42">
        <f t="shared" si="6"/>
        <v>0.45929919061518865</v>
      </c>
      <c r="AD42">
        <f t="shared" si="7"/>
        <v>0.508152696974722</v>
      </c>
      <c r="AE42" s="5">
        <v>0.455776095832161</v>
      </c>
      <c r="AF42" s="5">
        <v>0.501761209073984</v>
      </c>
    </row>
    <row r="43" spans="1:32" ht="12.75">
      <c r="A43" s="1">
        <v>1960.75</v>
      </c>
      <c r="B43" s="34">
        <v>2476.232</v>
      </c>
      <c r="C43" s="1">
        <v>1600.3</v>
      </c>
      <c r="D43">
        <v>662</v>
      </c>
      <c r="E43">
        <v>233.559</v>
      </c>
      <c r="F43" s="5">
        <v>0.511782460851084</v>
      </c>
      <c r="G43" s="5">
        <f t="shared" si="4"/>
        <v>0.40057382767747485</v>
      </c>
      <c r="H43" s="5">
        <v>0.0369681171608231</v>
      </c>
      <c r="I43" s="5">
        <f t="shared" si="0"/>
        <v>0.03629313942990353</v>
      </c>
      <c r="J43" s="5">
        <f t="shared" si="1"/>
        <v>0.562718101644763</v>
      </c>
      <c r="K43" s="5">
        <f t="shared" si="5"/>
        <v>0.45867987851217445</v>
      </c>
      <c r="L43" s="5">
        <f t="shared" si="2"/>
        <v>0.7195583355045644</v>
      </c>
      <c r="M43">
        <v>31.333333333333332</v>
      </c>
      <c r="N43" s="5">
        <v>0.7118552371189796</v>
      </c>
      <c r="O43" s="5">
        <v>0.5566940273113324</v>
      </c>
      <c r="P43">
        <v>6.266666666666666</v>
      </c>
      <c r="Q43">
        <v>0.5589999999999999</v>
      </c>
      <c r="R43">
        <v>0.596</v>
      </c>
      <c r="S43">
        <v>31.078</v>
      </c>
      <c r="T43">
        <v>54.301</v>
      </c>
      <c r="U43">
        <v>57.232</v>
      </c>
      <c r="V43">
        <v>51.226</v>
      </c>
      <c r="W43">
        <v>8.848</v>
      </c>
      <c r="X43">
        <v>0.6093815834370306</v>
      </c>
      <c r="Y43">
        <v>0.545428057002278</v>
      </c>
      <c r="Z43">
        <v>106.473</v>
      </c>
      <c r="AA43">
        <f t="shared" si="3"/>
        <v>0.8232203641842532</v>
      </c>
      <c r="AC43">
        <f t="shared" si="6"/>
        <v>0.4419429965285705</v>
      </c>
      <c r="AD43">
        <f t="shared" si="7"/>
        <v>0.5046893663005896</v>
      </c>
      <c r="AE43" s="5">
        <v>0.43900711751599</v>
      </c>
      <c r="AF43" s="5">
        <v>0.508802879451531</v>
      </c>
    </row>
    <row r="44" spans="1:32" ht="12.75">
      <c r="A44" s="1">
        <v>1961</v>
      </c>
      <c r="B44" s="34">
        <v>2491.154</v>
      </c>
      <c r="C44" s="1">
        <v>1600.2</v>
      </c>
      <c r="D44">
        <v>666.3</v>
      </c>
      <c r="E44">
        <v>239.356</v>
      </c>
      <c r="F44" s="5">
        <v>0.473762722886832</v>
      </c>
      <c r="G44" s="5">
        <f t="shared" si="4"/>
        <v>0.37734502318339924</v>
      </c>
      <c r="H44" s="5">
        <v>0.0359031841427364</v>
      </c>
      <c r="I44" s="5">
        <f t="shared" si="0"/>
        <v>0.03526630951883014</v>
      </c>
      <c r="J44" s="5">
        <f t="shared" si="1"/>
        <v>0.6031940695858249</v>
      </c>
      <c r="K44" s="5">
        <f t="shared" si="5"/>
        <v>0.4916724408690703</v>
      </c>
      <c r="L44" s="5">
        <f t="shared" si="2"/>
        <v>0.7713157252783746</v>
      </c>
      <c r="M44">
        <v>30</v>
      </c>
      <c r="N44" s="5">
        <v>0.625578138462963</v>
      </c>
      <c r="O44" s="5">
        <v>0.489222520449991</v>
      </c>
      <c r="P44">
        <v>6.8</v>
      </c>
      <c r="Q44">
        <v>0.556</v>
      </c>
      <c r="R44">
        <v>0.596</v>
      </c>
      <c r="S44">
        <v>31.283</v>
      </c>
      <c r="T44">
        <v>54.11</v>
      </c>
      <c r="U44">
        <v>57.814</v>
      </c>
      <c r="V44">
        <v>51.856</v>
      </c>
      <c r="W44">
        <v>8.877</v>
      </c>
      <c r="X44">
        <v>0.6129372131731871</v>
      </c>
      <c r="Y44">
        <v>0.5497709583569738</v>
      </c>
      <c r="Z44">
        <v>106.022</v>
      </c>
      <c r="AA44">
        <f t="shared" si="3"/>
        <v>0.8197333544799422</v>
      </c>
      <c r="AC44">
        <f t="shared" si="6"/>
        <v>0.4520607748939083</v>
      </c>
      <c r="AD44">
        <f t="shared" si="7"/>
        <v>0.5105072262158714</v>
      </c>
      <c r="AE44" s="5">
        <v>0.449093870606217</v>
      </c>
      <c r="AF44" s="5">
        <v>0.506913441495044</v>
      </c>
    </row>
    <row r="45" spans="1:32" ht="12.75">
      <c r="A45" s="1">
        <v>1961.25</v>
      </c>
      <c r="B45" s="34">
        <v>2537.981</v>
      </c>
      <c r="C45" s="1">
        <v>1624.2</v>
      </c>
      <c r="D45">
        <v>673.3</v>
      </c>
      <c r="E45">
        <v>257.335</v>
      </c>
      <c r="F45" s="5">
        <v>0.448914545596003</v>
      </c>
      <c r="G45" s="5">
        <f t="shared" si="4"/>
        <v>0.3616793563266547</v>
      </c>
      <c r="H45" s="5">
        <v>0.033933540736287</v>
      </c>
      <c r="I45" s="5">
        <f t="shared" si="0"/>
        <v>0.03336425559732903</v>
      </c>
      <c r="J45" s="5">
        <f t="shared" si="1"/>
        <v>0.5699035484777275</v>
      </c>
      <c r="K45" s="5">
        <f t="shared" si="5"/>
        <v>0.4645368428976572</v>
      </c>
      <c r="L45" s="5">
        <f t="shared" si="2"/>
        <v>0.728746502986421</v>
      </c>
      <c r="M45">
        <v>31.333333333333332</v>
      </c>
      <c r="N45" s="5">
        <v>0.6346325747448641</v>
      </c>
      <c r="O45" s="5">
        <v>0.49630338512018085</v>
      </c>
      <c r="P45">
        <v>7</v>
      </c>
      <c r="Q45">
        <v>0.5529999999999999</v>
      </c>
      <c r="R45">
        <v>0.595</v>
      </c>
      <c r="S45">
        <v>32.107</v>
      </c>
      <c r="T45">
        <v>53.998</v>
      </c>
      <c r="U45">
        <v>59.459</v>
      </c>
      <c r="V45">
        <v>53.345</v>
      </c>
      <c r="W45">
        <v>8.982</v>
      </c>
      <c r="X45">
        <v>0.6203580131995183</v>
      </c>
      <c r="Y45">
        <v>0.5565668997748283</v>
      </c>
      <c r="Z45">
        <v>104.333</v>
      </c>
      <c r="AA45">
        <f t="shared" si="3"/>
        <v>0.8066744644786535</v>
      </c>
      <c r="AC45">
        <f t="shared" si="6"/>
        <v>0.4801168134115087</v>
      </c>
      <c r="AD45">
        <f t="shared" si="7"/>
        <v>0.5225414730466881</v>
      </c>
      <c r="AE45" s="5">
        <v>0.476175121690369</v>
      </c>
      <c r="AF45" s="5">
        <v>0.521637495767127</v>
      </c>
    </row>
    <row r="46" spans="1:32" ht="12.75">
      <c r="A46" s="1">
        <v>1961.5</v>
      </c>
      <c r="B46" s="34">
        <v>2579.114</v>
      </c>
      <c r="C46" s="1">
        <v>1632.1</v>
      </c>
      <c r="D46">
        <v>673.7</v>
      </c>
      <c r="E46">
        <v>278.976</v>
      </c>
      <c r="F46" s="5">
        <v>0.512405093444163</v>
      </c>
      <c r="G46" s="5">
        <f t="shared" si="4"/>
        <v>0.4009469337834427</v>
      </c>
      <c r="H46" s="5">
        <v>0.0348086917900579</v>
      </c>
      <c r="I46" s="5">
        <f t="shared" si="0"/>
        <v>0.034209837827597234</v>
      </c>
      <c r="J46" s="5">
        <f t="shared" si="1"/>
        <v>0.5619973720279529</v>
      </c>
      <c r="K46" s="5">
        <f t="shared" si="5"/>
        <v>0.45809240110188254</v>
      </c>
      <c r="L46" s="5">
        <f t="shared" si="2"/>
        <v>0.7186367248403527</v>
      </c>
      <c r="M46">
        <v>34</v>
      </c>
      <c r="N46" s="5">
        <v>0.7134320438841842</v>
      </c>
      <c r="O46" s="5">
        <v>0.5579271416618936</v>
      </c>
      <c r="P46">
        <v>6.766666666666667</v>
      </c>
      <c r="Q46">
        <v>0.552</v>
      </c>
      <c r="R46">
        <v>0.5920000000000001</v>
      </c>
      <c r="S46">
        <v>32.725</v>
      </c>
      <c r="T46">
        <v>54.234</v>
      </c>
      <c r="U46">
        <v>60.34</v>
      </c>
      <c r="V46">
        <v>54.055</v>
      </c>
      <c r="W46">
        <v>9.102</v>
      </c>
      <c r="X46">
        <v>0.6252483042013247</v>
      </c>
      <c r="Y46">
        <v>0.5601208544772819</v>
      </c>
      <c r="Z46">
        <v>103.613</v>
      </c>
      <c r="AA46">
        <f t="shared" si="3"/>
        <v>0.801107619717891</v>
      </c>
      <c r="AC46">
        <f t="shared" si="6"/>
        <v>0.49482504774282376</v>
      </c>
      <c r="AD46">
        <f t="shared" si="7"/>
        <v>0.5303935785789101</v>
      </c>
      <c r="AE46" s="5">
        <v>0.49101092404131</v>
      </c>
      <c r="AF46" s="5">
        <v>0.524533616079954</v>
      </c>
    </row>
    <row r="47" spans="1:32" ht="12.75">
      <c r="A47" s="1">
        <v>1961.75</v>
      </c>
      <c r="B47" s="34">
        <v>2631.831</v>
      </c>
      <c r="C47" s="1">
        <v>1664.9</v>
      </c>
      <c r="D47">
        <v>683.2</v>
      </c>
      <c r="E47">
        <v>283.731</v>
      </c>
      <c r="F47" s="5">
        <v>0.556563112963503</v>
      </c>
      <c r="G47" s="5">
        <f t="shared" si="4"/>
        <v>0.426824377640568</v>
      </c>
      <c r="H47" s="5">
        <v>0.0333801276272172</v>
      </c>
      <c r="I47" s="5">
        <f t="shared" si="0"/>
        <v>0.03282915865350633</v>
      </c>
      <c r="J47" s="5">
        <f t="shared" si="1"/>
        <v>0.4939983759143288</v>
      </c>
      <c r="K47" s="5">
        <f t="shared" si="5"/>
        <v>0.40266540988695165</v>
      </c>
      <c r="L47" s="5">
        <f t="shared" si="2"/>
        <v>0.6316851156483152</v>
      </c>
      <c r="M47">
        <v>37.666666666666664</v>
      </c>
      <c r="N47" s="5">
        <v>0.864019799357781</v>
      </c>
      <c r="O47" s="5">
        <v>0.6756916809770115</v>
      </c>
      <c r="P47">
        <v>6.2</v>
      </c>
      <c r="Q47">
        <v>0.5529999999999999</v>
      </c>
      <c r="R47">
        <v>0.59</v>
      </c>
      <c r="S47">
        <v>33.467</v>
      </c>
      <c r="T47">
        <v>54.714</v>
      </c>
      <c r="U47">
        <v>61.166</v>
      </c>
      <c r="V47">
        <v>54.586</v>
      </c>
      <c r="W47">
        <v>9.283</v>
      </c>
      <c r="X47">
        <v>0.6319585393395584</v>
      </c>
      <c r="Y47">
        <v>0.5639696545657249</v>
      </c>
      <c r="Z47">
        <v>103.317</v>
      </c>
      <c r="AA47">
        <f t="shared" si="3"/>
        <v>0.7988190279829109</v>
      </c>
      <c r="AC47">
        <f t="shared" si="6"/>
        <v>0.508421293596466</v>
      </c>
      <c r="AD47">
        <f t="shared" si="7"/>
        <v>0.5410685107019693</v>
      </c>
      <c r="AE47" s="5">
        <v>0.506032090315536</v>
      </c>
      <c r="AF47" s="5">
        <v>0.538821913138526</v>
      </c>
    </row>
    <row r="48" spans="1:32" ht="12.75">
      <c r="A48" s="1">
        <v>1962</v>
      </c>
      <c r="B48" s="34">
        <v>2679.149</v>
      </c>
      <c r="C48" s="1">
        <v>1682.7</v>
      </c>
      <c r="D48">
        <v>689.3</v>
      </c>
      <c r="E48">
        <v>300.618</v>
      </c>
      <c r="F48" s="5">
        <v>0.551087391117218</v>
      </c>
      <c r="G48" s="5">
        <f t="shared" si="4"/>
        <v>0.4236772187436675</v>
      </c>
      <c r="H48" s="5">
        <v>0.0316918843053923</v>
      </c>
      <c r="I48" s="5">
        <f t="shared" si="0"/>
        <v>0.03119495986508858</v>
      </c>
      <c r="J48" s="5">
        <f t="shared" si="1"/>
        <v>0.4267992530827706</v>
      </c>
      <c r="K48" s="5">
        <f t="shared" si="5"/>
        <v>0.34789040725879394</v>
      </c>
      <c r="L48" s="5">
        <f t="shared" si="2"/>
        <v>0.5457563196300064</v>
      </c>
      <c r="M48">
        <v>39.333333333333336</v>
      </c>
      <c r="N48" s="5">
        <v>0.9926850051480814</v>
      </c>
      <c r="O48" s="5">
        <v>0.7763120709823351</v>
      </c>
      <c r="P48">
        <v>5.633333333333333</v>
      </c>
      <c r="Q48">
        <v>0.556</v>
      </c>
      <c r="R48">
        <v>0.589</v>
      </c>
      <c r="S48">
        <v>34.158</v>
      </c>
      <c r="T48">
        <v>55.053</v>
      </c>
      <c r="U48">
        <v>62.045</v>
      </c>
      <c r="V48">
        <v>55.51</v>
      </c>
      <c r="W48">
        <v>9.468</v>
      </c>
      <c r="X48">
        <v>0.6375606219207333</v>
      </c>
      <c r="Y48">
        <v>0.5704009899829711</v>
      </c>
      <c r="Z48">
        <v>102.761</v>
      </c>
      <c r="AA48">
        <f t="shared" si="3"/>
        <v>0.7945201867509889</v>
      </c>
      <c r="AC48">
        <f t="shared" si="6"/>
        <v>0.5226897422384916</v>
      </c>
      <c r="AD48">
        <f t="shared" si="7"/>
        <v>0.5498940867383649</v>
      </c>
      <c r="AE48" s="5">
        <v>0.52126269078551</v>
      </c>
      <c r="AF48" s="5">
        <v>0.55335100533701</v>
      </c>
    </row>
    <row r="49" spans="1:32" ht="12.75">
      <c r="A49" s="1">
        <v>1962.25</v>
      </c>
      <c r="B49" s="34">
        <v>2708.404</v>
      </c>
      <c r="C49" s="1">
        <v>1703.1</v>
      </c>
      <c r="D49">
        <v>692.5</v>
      </c>
      <c r="E49">
        <v>297.667</v>
      </c>
      <c r="F49" s="5">
        <v>0.536365992325659</v>
      </c>
      <c r="G49" s="5">
        <f t="shared" si="4"/>
        <v>0.41513018344920727</v>
      </c>
      <c r="H49" s="5">
        <v>0.0306110398900254</v>
      </c>
      <c r="I49" s="5">
        <f t="shared" si="0"/>
        <v>0.0301472662529797</v>
      </c>
      <c r="J49" s="5">
        <f t="shared" si="1"/>
        <v>0.4114139943358084</v>
      </c>
      <c r="K49" s="5">
        <f t="shared" si="5"/>
        <v>0.3353496544514674</v>
      </c>
      <c r="L49" s="5">
        <f t="shared" si="2"/>
        <v>0.526082896751103</v>
      </c>
      <c r="M49">
        <v>39.333333333333336</v>
      </c>
      <c r="N49" s="5">
        <v>1.009032724128401</v>
      </c>
      <c r="O49" s="5">
        <v>0.7890965207439752</v>
      </c>
      <c r="P49">
        <v>5.533333333333334</v>
      </c>
      <c r="Q49">
        <v>0.556</v>
      </c>
      <c r="R49">
        <v>0.588</v>
      </c>
      <c r="S49">
        <v>34.51</v>
      </c>
      <c r="T49">
        <v>55.449</v>
      </c>
      <c r="U49">
        <v>62.236</v>
      </c>
      <c r="V49">
        <v>55.421</v>
      </c>
      <c r="W49">
        <v>9.644</v>
      </c>
      <c r="X49">
        <v>0.6424932654743165</v>
      </c>
      <c r="Y49">
        <v>0.5721335048064073</v>
      </c>
      <c r="Z49">
        <v>103.231</v>
      </c>
      <c r="AA49">
        <f t="shared" si="3"/>
        <v>0.7981540993031532</v>
      </c>
      <c r="AC49">
        <f t="shared" si="6"/>
        <v>0.525763424464625</v>
      </c>
      <c r="AD49">
        <f t="shared" si="7"/>
        <v>0.5576010559802673</v>
      </c>
      <c r="AE49" s="5">
        <v>0.522776122780777</v>
      </c>
      <c r="AF49" s="5">
        <v>0.564887608130904</v>
      </c>
    </row>
    <row r="50" spans="1:32" ht="12.75">
      <c r="A50" s="1">
        <v>1962.5</v>
      </c>
      <c r="B50" s="34">
        <v>2733.339</v>
      </c>
      <c r="C50" s="1">
        <v>1717</v>
      </c>
      <c r="D50">
        <v>697.7</v>
      </c>
      <c r="E50">
        <v>302.908</v>
      </c>
      <c r="F50" s="5">
        <v>0.571243720171248</v>
      </c>
      <c r="G50" s="5">
        <f t="shared" si="4"/>
        <v>0.43517747948855423</v>
      </c>
      <c r="H50" s="5">
        <v>0.0334652769685289</v>
      </c>
      <c r="I50" s="5">
        <f t="shared" si="0"/>
        <v>0.032911509107489634</v>
      </c>
      <c r="J50" s="5">
        <f t="shared" si="1"/>
        <v>0.4474988297521535</v>
      </c>
      <c r="K50" s="5">
        <f t="shared" si="5"/>
        <v>0.3647629394986751</v>
      </c>
      <c r="L50" s="5">
        <f t="shared" si="2"/>
        <v>0.5722252618771726</v>
      </c>
      <c r="M50">
        <v>38.333333333333336</v>
      </c>
      <c r="N50" s="5">
        <v>0.972466184391089</v>
      </c>
      <c r="O50" s="5">
        <v>0.7605002932952731</v>
      </c>
      <c r="P50">
        <v>5.566666666666667</v>
      </c>
      <c r="Q50">
        <v>0.556</v>
      </c>
      <c r="R50">
        <v>0.588</v>
      </c>
      <c r="S50">
        <v>34.867</v>
      </c>
      <c r="T50">
        <v>55.353</v>
      </c>
      <c r="U50">
        <v>62.991</v>
      </c>
      <c r="V50">
        <v>56.112</v>
      </c>
      <c r="W50">
        <v>9.691</v>
      </c>
      <c r="X50">
        <v>0.6456252076774723</v>
      </c>
      <c r="Y50">
        <v>0.5751278142291533</v>
      </c>
      <c r="Z50">
        <v>102.487</v>
      </c>
      <c r="AA50">
        <f t="shared" si="3"/>
        <v>0.7924016930503652</v>
      </c>
      <c r="AC50">
        <f t="shared" si="6"/>
        <v>0.5378216730555305</v>
      </c>
      <c r="AD50">
        <f t="shared" si="7"/>
        <v>0.5624638825605968</v>
      </c>
      <c r="AE50" s="5">
        <v>0.534303627951844</v>
      </c>
      <c r="AF50" s="5">
        <v>0.555137714854686</v>
      </c>
    </row>
    <row r="51" spans="1:32" ht="12.75">
      <c r="A51" s="1">
        <v>1962.75</v>
      </c>
      <c r="B51" s="34">
        <v>2740.014</v>
      </c>
      <c r="C51" s="1">
        <v>1741.5</v>
      </c>
      <c r="D51">
        <v>701.9</v>
      </c>
      <c r="E51">
        <v>292.617</v>
      </c>
      <c r="F51" s="5">
        <v>0.559958517268911</v>
      </c>
      <c r="G51" s="5">
        <f t="shared" si="4"/>
        <v>0.42876724034771396</v>
      </c>
      <c r="H51" s="5">
        <v>0.0344803868562842</v>
      </c>
      <c r="I51" s="5">
        <f t="shared" si="0"/>
        <v>0.033892712098243516</v>
      </c>
      <c r="J51" s="5">
        <f t="shared" si="1"/>
        <v>0.4545027771776872</v>
      </c>
      <c r="K51" s="5">
        <f t="shared" si="5"/>
        <v>0.37047196102270197</v>
      </c>
      <c r="L51" s="5">
        <f t="shared" si="2"/>
        <v>0.5811813426159083</v>
      </c>
      <c r="M51">
        <v>37</v>
      </c>
      <c r="N51" s="5">
        <v>0.943376502582047</v>
      </c>
      <c r="O51" s="5">
        <v>0.7377512127588688</v>
      </c>
      <c r="P51">
        <v>5.533333333333334</v>
      </c>
      <c r="Q51">
        <v>0.5529999999999999</v>
      </c>
      <c r="R51">
        <v>0.586</v>
      </c>
      <c r="S51">
        <v>34.886</v>
      </c>
      <c r="T51">
        <v>55.21</v>
      </c>
      <c r="U51">
        <v>63.187</v>
      </c>
      <c r="V51">
        <v>56.502</v>
      </c>
      <c r="W51">
        <v>9.719</v>
      </c>
      <c r="X51">
        <v>0.648835185599277</v>
      </c>
      <c r="Y51">
        <v>0.5801822165579269</v>
      </c>
      <c r="Z51">
        <v>102.685</v>
      </c>
      <c r="AA51">
        <f t="shared" si="3"/>
        <v>0.7939325753595751</v>
      </c>
      <c r="AC51">
        <f t="shared" si="6"/>
        <v>0.5409283978038233</v>
      </c>
      <c r="AD51">
        <f t="shared" si="7"/>
        <v>0.5674234541600374</v>
      </c>
      <c r="AE51" s="5">
        <v>0.537907235455143</v>
      </c>
      <c r="AF51" s="5">
        <v>0.558741322357985</v>
      </c>
    </row>
    <row r="52" spans="1:32" ht="12.75">
      <c r="A52" s="1">
        <v>1963</v>
      </c>
      <c r="B52" s="34">
        <v>2775.944</v>
      </c>
      <c r="C52" s="1">
        <v>1753.1</v>
      </c>
      <c r="D52">
        <v>704.8</v>
      </c>
      <c r="E52">
        <v>308.948</v>
      </c>
      <c r="F52" s="5">
        <v>0.557714299694138</v>
      </c>
      <c r="G52" s="5">
        <f t="shared" si="4"/>
        <v>0.4274838301620283</v>
      </c>
      <c r="H52" s="5">
        <v>0.0341607905463255</v>
      </c>
      <c r="I52" s="5">
        <f t="shared" si="0"/>
        <v>0.033583898428779846</v>
      </c>
      <c r="J52" s="5">
        <f t="shared" si="1"/>
        <v>0.46239204723731475</v>
      </c>
      <c r="K52" s="5">
        <f t="shared" si="5"/>
        <v>0.3769026221688829</v>
      </c>
      <c r="L52" s="5">
        <f t="shared" si="2"/>
        <v>0.5912695022394548</v>
      </c>
      <c r="M52">
        <v>38</v>
      </c>
      <c r="N52" s="5">
        <v>0.924505152534835</v>
      </c>
      <c r="O52" s="5">
        <v>0.7229932011424869</v>
      </c>
      <c r="P52">
        <v>5.766666666666667</v>
      </c>
      <c r="Q52">
        <v>0.552</v>
      </c>
      <c r="R52">
        <v>0.586</v>
      </c>
      <c r="S52">
        <v>35.311</v>
      </c>
      <c r="T52">
        <v>55.486</v>
      </c>
      <c r="U52">
        <v>63.639</v>
      </c>
      <c r="V52">
        <v>56.844</v>
      </c>
      <c r="W52">
        <v>9.873</v>
      </c>
      <c r="X52">
        <v>0.6542877774820373</v>
      </c>
      <c r="Y52">
        <v>0.5844330406865694</v>
      </c>
      <c r="Z52">
        <v>102.815</v>
      </c>
      <c r="AA52">
        <f t="shared" si="3"/>
        <v>0.794937700108046</v>
      </c>
      <c r="AC52">
        <f t="shared" si="6"/>
        <v>0.5480563039702318</v>
      </c>
      <c r="AD52">
        <f t="shared" si="7"/>
        <v>0.575792002422634</v>
      </c>
      <c r="AE52" s="5">
        <v>0.543902817006012</v>
      </c>
      <c r="AF52" s="5">
        <v>0.574674475672766</v>
      </c>
    </row>
    <row r="53" spans="1:32" ht="12.75">
      <c r="A53" s="1">
        <v>1963.25</v>
      </c>
      <c r="B53" s="34">
        <v>2810.598</v>
      </c>
      <c r="C53" s="1">
        <v>1770</v>
      </c>
      <c r="D53">
        <v>707.8</v>
      </c>
      <c r="E53">
        <v>313.408</v>
      </c>
      <c r="F53" s="5">
        <v>0.564723747948605</v>
      </c>
      <c r="G53" s="5">
        <f t="shared" si="4"/>
        <v>0.4314828208967315</v>
      </c>
      <c r="H53" s="5">
        <v>0.0340690409771542</v>
      </c>
      <c r="I53" s="5">
        <f t="shared" si="0"/>
        <v>0.03349522610005873</v>
      </c>
      <c r="J53" s="5">
        <f t="shared" si="1"/>
        <v>0.4752347166326377</v>
      </c>
      <c r="K53" s="5">
        <f t="shared" si="5"/>
        <v>0.3873708726495427</v>
      </c>
      <c r="L53" s="5">
        <f t="shared" si="2"/>
        <v>0.6076916677722919</v>
      </c>
      <c r="M53">
        <v>37.333333333333336</v>
      </c>
      <c r="N53" s="5">
        <v>0.9079362382320925</v>
      </c>
      <c r="O53" s="5">
        <v>0.7100357694198506</v>
      </c>
      <c r="P53">
        <v>5.733333333333334</v>
      </c>
      <c r="Q53">
        <v>0.5539999999999999</v>
      </c>
      <c r="R53">
        <v>0.5870000000000001</v>
      </c>
      <c r="S53">
        <v>35.877</v>
      </c>
      <c r="T53">
        <v>55.721</v>
      </c>
      <c r="U53">
        <v>64.386</v>
      </c>
      <c r="V53">
        <v>57.393</v>
      </c>
      <c r="W53">
        <v>9.987</v>
      </c>
      <c r="X53">
        <v>0.6586413298194801</v>
      </c>
      <c r="Y53">
        <v>0.587099127175557</v>
      </c>
      <c r="Z53">
        <v>102.299</v>
      </c>
      <c r="AA53">
        <f t="shared" si="3"/>
        <v>0.7909481280294997</v>
      </c>
      <c r="AC53">
        <f t="shared" si="6"/>
        <v>0.559726032184954</v>
      </c>
      <c r="AD53">
        <f t="shared" si="7"/>
        <v>0.5824238430444383</v>
      </c>
      <c r="AE53" s="5">
        <v>0.555385604759083</v>
      </c>
      <c r="AF53" s="5">
        <v>0.575588312076603</v>
      </c>
    </row>
    <row r="54" spans="1:32" ht="12.75">
      <c r="A54" s="1">
        <v>1963.5</v>
      </c>
      <c r="B54" s="34">
        <v>2863.512</v>
      </c>
      <c r="C54" s="1">
        <v>1794</v>
      </c>
      <c r="D54">
        <v>713.5</v>
      </c>
      <c r="E54">
        <v>323.699</v>
      </c>
      <c r="F54" s="5">
        <v>0.571374210076289</v>
      </c>
      <c r="G54" s="5">
        <f t="shared" si="4"/>
        <v>0.43525117831703963</v>
      </c>
      <c r="H54" s="5">
        <v>0.0328768133391373</v>
      </c>
      <c r="I54" s="5">
        <f t="shared" si="0"/>
        <v>0.03234224522507856</v>
      </c>
      <c r="J54" s="5">
        <f t="shared" si="1"/>
        <v>0.4533129568193591</v>
      </c>
      <c r="K54" s="5">
        <f t="shared" si="5"/>
        <v>0.3695021207850872</v>
      </c>
      <c r="L54" s="5">
        <f t="shared" si="2"/>
        <v>0.5796598967017184</v>
      </c>
      <c r="M54">
        <v>38</v>
      </c>
      <c r="N54" s="5">
        <v>0.960156050625491</v>
      </c>
      <c r="O54" s="5">
        <v>0.7508733669409104</v>
      </c>
      <c r="P54">
        <v>5.5</v>
      </c>
      <c r="Q54">
        <v>0.5539999999999999</v>
      </c>
      <c r="R54">
        <v>0.5870000000000001</v>
      </c>
      <c r="S54">
        <v>36.702</v>
      </c>
      <c r="T54">
        <v>56.023</v>
      </c>
      <c r="U54">
        <v>65.512</v>
      </c>
      <c r="V54">
        <v>58.554</v>
      </c>
      <c r="W54">
        <v>10.117</v>
      </c>
      <c r="X54">
        <v>0.663053958352168</v>
      </c>
      <c r="Y54">
        <v>0.5926335658705091</v>
      </c>
      <c r="Z54">
        <v>101.214</v>
      </c>
      <c r="AA54">
        <f t="shared" si="3"/>
        <v>0.782559202244184</v>
      </c>
      <c r="AC54">
        <f t="shared" si="6"/>
        <v>0.5770631459797958</v>
      </c>
      <c r="AD54">
        <f t="shared" si="7"/>
        <v>0.5891010930386922</v>
      </c>
      <c r="AE54" s="5">
        <v>0.573859998160879</v>
      </c>
      <c r="AF54" s="5">
        <v>0.583810329014047</v>
      </c>
    </row>
    <row r="55" spans="1:32" ht="12.75">
      <c r="A55" s="1">
        <v>1963.75</v>
      </c>
      <c r="B55" s="34">
        <v>2885.796</v>
      </c>
      <c r="C55" s="1">
        <v>1809.3</v>
      </c>
      <c r="D55">
        <v>713.9</v>
      </c>
      <c r="E55">
        <v>327.812</v>
      </c>
      <c r="F55" s="5">
        <v>0.589589702597087</v>
      </c>
      <c r="G55" s="5">
        <f t="shared" si="4"/>
        <v>0.44544522955499577</v>
      </c>
      <c r="H55" s="5">
        <v>0.0351462548677696</v>
      </c>
      <c r="I55" s="5">
        <f t="shared" si="0"/>
        <v>0.034535797908024635</v>
      </c>
      <c r="J55" s="5">
        <f t="shared" si="1"/>
        <v>0.4596753390994276</v>
      </c>
      <c r="K55" s="5">
        <f t="shared" si="5"/>
        <v>0.3746881930346558</v>
      </c>
      <c r="L55" s="5">
        <f t="shared" si="2"/>
        <v>0.5877955958909012</v>
      </c>
      <c r="M55">
        <v>39</v>
      </c>
      <c r="N55" s="5">
        <v>0.9690431303704247</v>
      </c>
      <c r="O55" s="5">
        <v>0.7578233533373961</v>
      </c>
      <c r="P55">
        <v>5.566666666666666</v>
      </c>
      <c r="Q55">
        <v>0.5539999999999999</v>
      </c>
      <c r="R55">
        <v>0.5870000000000001</v>
      </c>
      <c r="S55">
        <v>37.006</v>
      </c>
      <c r="T55">
        <v>56.315</v>
      </c>
      <c r="U55">
        <v>65.712</v>
      </c>
      <c r="V55">
        <v>58.584</v>
      </c>
      <c r="W55">
        <v>10.313</v>
      </c>
      <c r="X55">
        <v>0.6686661228524571</v>
      </c>
      <c r="Y55">
        <v>0.5961329920438856</v>
      </c>
      <c r="Z55">
        <v>101.752</v>
      </c>
      <c r="AA55">
        <f t="shared" si="3"/>
        <v>0.7867188723570869</v>
      </c>
      <c r="AC55">
        <f t="shared" si="6"/>
        <v>0.5801113712261114</v>
      </c>
      <c r="AD55">
        <f t="shared" si="7"/>
        <v>0.5975295875898334</v>
      </c>
      <c r="AE55" s="5">
        <v>0.576677274491829</v>
      </c>
      <c r="AF55" s="5">
        <v>0.596285745880205</v>
      </c>
    </row>
    <row r="56" spans="1:32" ht="12.75">
      <c r="A56" s="1">
        <v>1964</v>
      </c>
      <c r="B56" s="34">
        <v>2950.49</v>
      </c>
      <c r="C56" s="1">
        <v>1845.2</v>
      </c>
      <c r="D56">
        <v>727.4</v>
      </c>
      <c r="E56">
        <v>341.175</v>
      </c>
      <c r="F56" s="5">
        <v>0.599266012726336</v>
      </c>
      <c r="G56" s="5">
        <f t="shared" si="4"/>
        <v>0.4507853952806117</v>
      </c>
      <c r="H56" s="5">
        <v>0.033946016026316</v>
      </c>
      <c r="I56" s="5">
        <f t="shared" si="0"/>
        <v>0.03337631458337309</v>
      </c>
      <c r="J56" s="5">
        <f t="shared" si="1"/>
        <v>0.4471706974576548</v>
      </c>
      <c r="K56" s="5">
        <f t="shared" si="5"/>
        <v>0.36449547399412374</v>
      </c>
      <c r="L56" s="5">
        <f t="shared" si="2"/>
        <v>0.5718056728734341</v>
      </c>
      <c r="M56">
        <v>40</v>
      </c>
      <c r="N56" s="5">
        <v>1.0080834854419305</v>
      </c>
      <c r="O56" s="5">
        <v>0.7883541851120992</v>
      </c>
      <c r="P56">
        <v>5.466666666666666</v>
      </c>
      <c r="Q56">
        <v>0.555</v>
      </c>
      <c r="R56">
        <v>0.5870000000000001</v>
      </c>
      <c r="S56">
        <v>38.077</v>
      </c>
      <c r="T56">
        <v>56.797</v>
      </c>
      <c r="U56">
        <v>67.041</v>
      </c>
      <c r="V56">
        <v>59.181</v>
      </c>
      <c r="W56">
        <v>10.497</v>
      </c>
      <c r="X56">
        <v>0.6734203462629815</v>
      </c>
      <c r="Y56">
        <v>0.5944708642632663</v>
      </c>
      <c r="Z56">
        <v>100.447</v>
      </c>
      <c r="AA56">
        <f t="shared" si="3"/>
        <v>0.7766289662282051</v>
      </c>
      <c r="AC56">
        <f t="shared" si="6"/>
        <v>0.6001341865422671</v>
      </c>
      <c r="AD56">
        <f t="shared" si="7"/>
        <v>0.6046144415191381</v>
      </c>
      <c r="AE56" s="5">
        <v>0.597163014298105</v>
      </c>
      <c r="AF56" s="5">
        <v>0.597163014298105</v>
      </c>
    </row>
    <row r="57" spans="1:32" ht="12.75">
      <c r="A57" s="1">
        <v>1964.25</v>
      </c>
      <c r="B57" s="34">
        <v>2984.751</v>
      </c>
      <c r="C57" s="1">
        <v>1877.9</v>
      </c>
      <c r="D57">
        <v>740.8</v>
      </c>
      <c r="E57">
        <v>339.683</v>
      </c>
      <c r="F57" s="5">
        <v>0.601340097526327</v>
      </c>
      <c r="G57" s="5">
        <f t="shared" si="4"/>
        <v>0.45192333244716887</v>
      </c>
      <c r="H57" s="5">
        <v>0.0312031910209566</v>
      </c>
      <c r="I57" s="5">
        <f t="shared" si="0"/>
        <v>0.03072139564364451</v>
      </c>
      <c r="J57" s="5">
        <f t="shared" si="1"/>
        <v>0.4065298755272557</v>
      </c>
      <c r="K57" s="5">
        <f t="shared" si="5"/>
        <v>0.33136853670317046</v>
      </c>
      <c r="L57" s="5">
        <f t="shared" si="2"/>
        <v>0.5198374811690976</v>
      </c>
      <c r="M57">
        <v>42.333333333333336</v>
      </c>
      <c r="N57" s="5">
        <v>1.1116608142539077</v>
      </c>
      <c r="O57" s="5">
        <v>0.869355036560288</v>
      </c>
      <c r="P57">
        <v>5.2</v>
      </c>
      <c r="Q57">
        <v>0.5589999999999999</v>
      </c>
      <c r="R57">
        <v>0.59</v>
      </c>
      <c r="S57">
        <v>38.485</v>
      </c>
      <c r="T57">
        <v>56.916</v>
      </c>
      <c r="U57">
        <v>67.618</v>
      </c>
      <c r="V57">
        <v>59.556</v>
      </c>
      <c r="W57">
        <v>10.659</v>
      </c>
      <c r="X57">
        <v>0.6799355007777101</v>
      </c>
      <c r="Y57">
        <v>0.5988735524955764</v>
      </c>
      <c r="Z57">
        <v>100.552</v>
      </c>
      <c r="AA57">
        <f t="shared" si="3"/>
        <v>0.7774407977558163</v>
      </c>
      <c r="AC57">
        <f t="shared" si="6"/>
        <v>0.6087040338060284</v>
      </c>
      <c r="AD57">
        <f t="shared" si="7"/>
        <v>0.6142426628918141</v>
      </c>
      <c r="AE57" s="5">
        <v>0.604104342907986</v>
      </c>
      <c r="AF57" s="5">
        <v>0.613494083257825</v>
      </c>
    </row>
    <row r="58" spans="1:32" ht="12.75">
      <c r="A58" s="1">
        <v>1964.5</v>
      </c>
      <c r="B58" s="34">
        <v>3025.492</v>
      </c>
      <c r="C58" s="1">
        <v>1912.6</v>
      </c>
      <c r="D58">
        <v>754.2</v>
      </c>
      <c r="E58">
        <v>347.683</v>
      </c>
      <c r="F58" s="5">
        <v>0.613900343116809</v>
      </c>
      <c r="G58" s="5">
        <f t="shared" si="4"/>
        <v>0.4587642582052488</v>
      </c>
      <c r="H58" s="5">
        <v>0.0330954132894565</v>
      </c>
      <c r="I58" s="5">
        <f t="shared" si="0"/>
        <v>0.03255375204366606</v>
      </c>
      <c r="J58" s="5">
        <f t="shared" si="1"/>
        <v>0.37558927110847706</v>
      </c>
      <c r="K58" s="5">
        <f t="shared" si="5"/>
        <v>0.3061483907110343</v>
      </c>
      <c r="L58" s="5">
        <f t="shared" si="2"/>
        <v>0.48027314202662535</v>
      </c>
      <c r="M58">
        <v>44.666666666666664</v>
      </c>
      <c r="N58" s="5">
        <v>1.2214519782508624</v>
      </c>
      <c r="O58" s="5">
        <v>0.9552153099159059</v>
      </c>
      <c r="P58">
        <v>5</v>
      </c>
      <c r="Q58">
        <v>0.557</v>
      </c>
      <c r="R58">
        <v>0.586</v>
      </c>
      <c r="S58">
        <v>39.053</v>
      </c>
      <c r="T58">
        <v>57.4</v>
      </c>
      <c r="U58">
        <v>68.036</v>
      </c>
      <c r="V58">
        <v>60.049</v>
      </c>
      <c r="W58">
        <v>10.868</v>
      </c>
      <c r="X58">
        <v>0.6845228751676519</v>
      </c>
      <c r="Y58">
        <v>0.6041703268232496</v>
      </c>
      <c r="Z58">
        <v>100.61</v>
      </c>
      <c r="AA58">
        <f t="shared" si="3"/>
        <v>0.777889238028211</v>
      </c>
      <c r="AC58">
        <f t="shared" si="6"/>
        <v>0.6148667908637538</v>
      </c>
      <c r="AD58">
        <f t="shared" si="7"/>
        <v>0.6209667839865858</v>
      </c>
      <c r="AE58" s="5">
        <v>0.612599899289474</v>
      </c>
      <c r="AF58" s="5">
        <v>0.621816554394398</v>
      </c>
    </row>
    <row r="59" spans="1:32" ht="12.75">
      <c r="A59" s="1">
        <v>1964.75</v>
      </c>
      <c r="B59" s="34">
        <v>3033.64</v>
      </c>
      <c r="C59" s="1">
        <v>1918</v>
      </c>
      <c r="D59">
        <v>756.7</v>
      </c>
      <c r="E59">
        <v>350.339</v>
      </c>
      <c r="F59" s="5">
        <v>0.619602594997425</v>
      </c>
      <c r="G59" s="5">
        <f t="shared" si="4"/>
        <v>0.46184173811010976</v>
      </c>
      <c r="H59" s="5">
        <v>0.0313756465909095</v>
      </c>
      <c r="I59" s="5">
        <f t="shared" si="0"/>
        <v>0.030888538725010073</v>
      </c>
      <c r="J59" s="5">
        <f t="shared" si="1"/>
        <v>0.363147055778636</v>
      </c>
      <c r="K59" s="5">
        <f t="shared" si="5"/>
        <v>0.29600655628411093</v>
      </c>
      <c r="L59" s="5">
        <f t="shared" si="2"/>
        <v>0.46436304472113343</v>
      </c>
      <c r="M59">
        <v>46.333333333333336</v>
      </c>
      <c r="N59" s="5">
        <v>1.2717760773796145</v>
      </c>
      <c r="O59" s="5">
        <v>0.9945703977961085</v>
      </c>
      <c r="P59">
        <v>4.966666666666666</v>
      </c>
      <c r="Q59">
        <v>0.556</v>
      </c>
      <c r="R59">
        <v>0.585</v>
      </c>
      <c r="S59">
        <v>39.04</v>
      </c>
      <c r="T59">
        <v>57.884</v>
      </c>
      <c r="U59">
        <v>67.445</v>
      </c>
      <c r="V59">
        <v>59.453</v>
      </c>
      <c r="W59">
        <v>11.055</v>
      </c>
      <c r="X59">
        <v>0.6877659590641162</v>
      </c>
      <c r="Y59">
        <v>0.60625962864294</v>
      </c>
      <c r="Z59">
        <v>101.973</v>
      </c>
      <c r="AA59">
        <f t="shared" si="3"/>
        <v>0.7884275844294876</v>
      </c>
      <c r="AC59">
        <f t="shared" si="6"/>
        <v>0.6061422649335515</v>
      </c>
      <c r="AD59">
        <f t="shared" si="7"/>
        <v>0.6256933252994004</v>
      </c>
      <c r="AE59" s="5">
        <v>0.60139598227178</v>
      </c>
      <c r="AF59" s="5">
        <v>0.628794956459895</v>
      </c>
    </row>
    <row r="60" spans="1:32" ht="12.75">
      <c r="A60" s="1">
        <v>1965</v>
      </c>
      <c r="B60" s="34">
        <v>3108.151</v>
      </c>
      <c r="C60" s="1">
        <v>1960.3</v>
      </c>
      <c r="D60">
        <v>765.4</v>
      </c>
      <c r="E60">
        <v>385.777</v>
      </c>
      <c r="F60" s="5">
        <v>0.650732911796198</v>
      </c>
      <c r="G60" s="5">
        <f t="shared" si="4"/>
        <v>0.4783366965701986</v>
      </c>
      <c r="H60" s="5">
        <v>0.0335424978859983</v>
      </c>
      <c r="I60" s="5">
        <f t="shared" si="0"/>
        <v>0.03298618568469647</v>
      </c>
      <c r="J60" s="5">
        <f t="shared" si="1"/>
        <v>0.35539184674358154</v>
      </c>
      <c r="K60" s="5">
        <f t="shared" si="5"/>
        <v>0.28968517026926954</v>
      </c>
      <c r="L60" s="5">
        <f t="shared" si="2"/>
        <v>0.454446311478604</v>
      </c>
      <c r="M60">
        <v>48.666666666666664</v>
      </c>
      <c r="N60" s="5">
        <v>1.3459416724191844</v>
      </c>
      <c r="O60" s="5">
        <v>1.0525703135621542</v>
      </c>
      <c r="P60">
        <v>4.9</v>
      </c>
      <c r="Q60">
        <v>0.5579999999999999</v>
      </c>
      <c r="R60">
        <v>0.5870000000000001</v>
      </c>
      <c r="S60">
        <v>40.196</v>
      </c>
      <c r="T60">
        <v>58.459</v>
      </c>
      <c r="U60">
        <v>68.759</v>
      </c>
      <c r="V60">
        <v>60.271</v>
      </c>
      <c r="W60">
        <v>11.272</v>
      </c>
      <c r="X60">
        <v>0.6915193123449112</v>
      </c>
      <c r="Y60">
        <v>0.6061525742273611</v>
      </c>
      <c r="Z60">
        <v>100.576</v>
      </c>
      <c r="AA60">
        <f t="shared" si="3"/>
        <v>0.7776263592478416</v>
      </c>
      <c r="AC60">
        <f t="shared" si="6"/>
        <v>0.6254374510816512</v>
      </c>
      <c r="AD60">
        <f t="shared" si="7"/>
        <v>0.6311357999248981</v>
      </c>
      <c r="AE60" s="5">
        <v>0.621427268790924</v>
      </c>
      <c r="AF60" s="5">
        <v>0.63031621620817</v>
      </c>
    </row>
    <row r="61" spans="1:32" ht="12.75">
      <c r="A61" s="1">
        <v>1965.25</v>
      </c>
      <c r="B61" s="34">
        <v>3150.167</v>
      </c>
      <c r="C61" s="1">
        <v>1982</v>
      </c>
      <c r="D61">
        <v>774</v>
      </c>
      <c r="E61">
        <v>385.655</v>
      </c>
      <c r="F61" s="5">
        <v>0.706175830576932</v>
      </c>
      <c r="G61" s="5">
        <f t="shared" si="4"/>
        <v>0.5064720722759205</v>
      </c>
      <c r="H61" s="5">
        <v>0.0326197658300738</v>
      </c>
      <c r="I61" s="5">
        <f t="shared" si="0"/>
        <v>0.03209347923861883</v>
      </c>
      <c r="J61" s="5">
        <f t="shared" si="1"/>
        <v>0.3358735679001471</v>
      </c>
      <c r="K61" s="5">
        <f t="shared" si="5"/>
        <v>0.27377553142433875</v>
      </c>
      <c r="L61" s="5">
        <f t="shared" si="2"/>
        <v>0.4294879172214351</v>
      </c>
      <c r="M61">
        <v>52.333333333333336</v>
      </c>
      <c r="N61" s="5">
        <v>1.5079247689609536</v>
      </c>
      <c r="O61" s="5">
        <v>1.1792463814873608</v>
      </c>
      <c r="P61">
        <v>4.666666666666666</v>
      </c>
      <c r="Q61">
        <v>0.561</v>
      </c>
      <c r="R61">
        <v>0.589</v>
      </c>
      <c r="S61">
        <v>40.847</v>
      </c>
      <c r="T61">
        <v>59.154</v>
      </c>
      <c r="U61">
        <v>69.052</v>
      </c>
      <c r="V61">
        <v>60.647</v>
      </c>
      <c r="W61">
        <v>11.46</v>
      </c>
      <c r="X61">
        <v>0.6942148705912059</v>
      </c>
      <c r="Y61">
        <v>0.6097068646526836</v>
      </c>
      <c r="Z61">
        <v>100.534</v>
      </c>
      <c r="AA61">
        <f t="shared" si="3"/>
        <v>0.7773016266367971</v>
      </c>
      <c r="AC61">
        <f t="shared" si="6"/>
        <v>0.6296896579662111</v>
      </c>
      <c r="AD61">
        <f t="shared" si="7"/>
        <v>0.6350262454077144</v>
      </c>
      <c r="AE61" s="5">
        <v>0.624387855041516</v>
      </c>
      <c r="AF61" s="5">
        <v>0.633121535010271</v>
      </c>
    </row>
    <row r="62" spans="1:32" ht="12.75">
      <c r="A62" s="1">
        <v>1965.5</v>
      </c>
      <c r="B62" s="34">
        <v>3214.076</v>
      </c>
      <c r="C62" s="1">
        <v>2016</v>
      </c>
      <c r="D62">
        <v>785.2</v>
      </c>
      <c r="E62">
        <v>399.452</v>
      </c>
      <c r="F62" s="5">
        <v>0.702534644775239</v>
      </c>
      <c r="G62" s="5">
        <f t="shared" si="4"/>
        <v>0.5046717697638486</v>
      </c>
      <c r="H62" s="5">
        <v>0.0310211373888473</v>
      </c>
      <c r="I62" s="5">
        <f t="shared" si="0"/>
        <v>0.03054491888956601</v>
      </c>
      <c r="J62" s="5">
        <f t="shared" si="1"/>
        <v>0.29901456734811166</v>
      </c>
      <c r="K62" s="5">
        <f t="shared" si="5"/>
        <v>0.24373121288212016</v>
      </c>
      <c r="L62" s="5">
        <f t="shared" si="2"/>
        <v>0.38235561241719485</v>
      </c>
      <c r="M62">
        <v>55</v>
      </c>
      <c r="N62" s="5">
        <v>1.6877832215321857</v>
      </c>
      <c r="O62" s="5">
        <v>1.3199015612021212</v>
      </c>
      <c r="P62">
        <v>4.366666666666667</v>
      </c>
      <c r="Q62">
        <v>0.563</v>
      </c>
      <c r="R62">
        <v>0.589</v>
      </c>
      <c r="S62">
        <v>41.675</v>
      </c>
      <c r="T62">
        <v>59.442</v>
      </c>
      <c r="U62">
        <v>70.111</v>
      </c>
      <c r="V62">
        <v>61.731</v>
      </c>
      <c r="W62">
        <v>11.607</v>
      </c>
      <c r="X62">
        <v>0.696960384366662</v>
      </c>
      <c r="Y62">
        <v>0.613658798825719</v>
      </c>
      <c r="Z62">
        <v>99.408</v>
      </c>
      <c r="AA62">
        <f t="shared" si="3"/>
        <v>0.7685956999692714</v>
      </c>
      <c r="AC62">
        <f t="shared" si="6"/>
        <v>0.6449095144295928</v>
      </c>
      <c r="AD62">
        <f t="shared" si="7"/>
        <v>0.6389732928125267</v>
      </c>
      <c r="AE62" s="5">
        <v>0.641169108406199</v>
      </c>
      <c r="AF62" s="5">
        <v>0.632585364714807</v>
      </c>
    </row>
    <row r="63" spans="1:32" ht="12.75">
      <c r="A63" s="1">
        <v>1965.75</v>
      </c>
      <c r="B63" s="34">
        <v>3291.826</v>
      </c>
      <c r="C63" s="1">
        <v>2072.7</v>
      </c>
      <c r="D63">
        <v>812.5</v>
      </c>
      <c r="E63">
        <v>401.431</v>
      </c>
      <c r="F63" s="5">
        <v>0.698305128397489</v>
      </c>
      <c r="G63" s="5">
        <f t="shared" si="4"/>
        <v>0.502572334232921</v>
      </c>
      <c r="H63" s="5">
        <v>0.0289507237649464</v>
      </c>
      <c r="I63" s="5">
        <f t="shared" si="0"/>
        <v>0.028535666607966692</v>
      </c>
      <c r="J63" s="5">
        <f t="shared" si="1"/>
        <v>0.2489539072454041</v>
      </c>
      <c r="K63" s="5">
        <f t="shared" si="5"/>
        <v>0.20292602565420922</v>
      </c>
      <c r="L63" s="5">
        <f t="shared" si="2"/>
        <v>0.31834209454301066</v>
      </c>
      <c r="M63">
        <v>62</v>
      </c>
      <c r="N63" s="5">
        <v>2.0187364793496285</v>
      </c>
      <c r="O63" s="5">
        <v>1.5787178097021013</v>
      </c>
      <c r="P63">
        <v>4.1</v>
      </c>
      <c r="Q63">
        <v>0.565</v>
      </c>
      <c r="R63">
        <v>0.589</v>
      </c>
      <c r="S63">
        <v>42.872</v>
      </c>
      <c r="T63">
        <v>59.977</v>
      </c>
      <c r="U63">
        <v>71.481</v>
      </c>
      <c r="V63">
        <v>62.908</v>
      </c>
      <c r="W63">
        <v>11.89</v>
      </c>
      <c r="X63">
        <v>0.7056674946917408</v>
      </c>
      <c r="Y63">
        <v>0.6210300557457197</v>
      </c>
      <c r="Z63">
        <v>98.727</v>
      </c>
      <c r="AA63">
        <f t="shared" si="3"/>
        <v>0.7633303926330502</v>
      </c>
      <c r="AC63">
        <f t="shared" si="6"/>
        <v>0.6642614941325301</v>
      </c>
      <c r="AD63">
        <f t="shared" si="7"/>
        <v>0.6513888768779887</v>
      </c>
      <c r="AE63" s="5">
        <v>0.659539722200831</v>
      </c>
      <c r="AF63" s="5">
        <v>0.651171472530315</v>
      </c>
    </row>
    <row r="64" spans="1:32" ht="12.75">
      <c r="A64" s="1">
        <v>1966</v>
      </c>
      <c r="B64" s="34">
        <v>3372.325</v>
      </c>
      <c r="C64" s="1">
        <v>2103.2</v>
      </c>
      <c r="D64">
        <v>819.9</v>
      </c>
      <c r="E64">
        <v>435.168</v>
      </c>
      <c r="F64" s="5">
        <v>0.790742901890303</v>
      </c>
      <c r="G64" s="5">
        <f t="shared" si="4"/>
        <v>0.5464922416657697</v>
      </c>
      <c r="H64" s="5">
        <v>0.0306711544481301</v>
      </c>
      <c r="I64" s="5">
        <f t="shared" si="0"/>
        <v>0.030205566769123116</v>
      </c>
      <c r="J64" s="5">
        <f t="shared" si="1"/>
        <v>0.2367716516813245</v>
      </c>
      <c r="K64" s="5">
        <f t="shared" si="5"/>
        <v>0.19299608829160458</v>
      </c>
      <c r="L64" s="5">
        <f t="shared" si="2"/>
        <v>0.30276441273260024</v>
      </c>
      <c r="M64">
        <v>67</v>
      </c>
      <c r="N64" s="5">
        <v>2.308098278595041</v>
      </c>
      <c r="O64" s="5">
        <v>1.8050081802329538</v>
      </c>
      <c r="P64">
        <v>3.8666666666666667</v>
      </c>
      <c r="Q64">
        <v>0.5660000000000001</v>
      </c>
      <c r="R64">
        <v>0.589</v>
      </c>
      <c r="S64">
        <v>44.068</v>
      </c>
      <c r="T64">
        <v>60.708</v>
      </c>
      <c r="U64">
        <v>72.591</v>
      </c>
      <c r="V64">
        <v>63.743</v>
      </c>
      <c r="W64">
        <v>12.273</v>
      </c>
      <c r="X64">
        <v>0.7171939619971057</v>
      </c>
      <c r="Y64">
        <v>0.6297737910598147</v>
      </c>
      <c r="Z64">
        <v>98.802</v>
      </c>
      <c r="AA64">
        <f t="shared" si="3"/>
        <v>0.7639102722956297</v>
      </c>
      <c r="AC64">
        <f t="shared" si="6"/>
        <v>0.6796707612159738</v>
      </c>
      <c r="AD64">
        <f t="shared" si="7"/>
        <v>0.6675910438582788</v>
      </c>
      <c r="AE64" s="5">
        <v>0.675585918279489</v>
      </c>
      <c r="AF64" s="5">
        <v>0.667488708046869</v>
      </c>
    </row>
    <row r="65" spans="1:32" ht="12.75">
      <c r="A65" s="1">
        <v>1966.25</v>
      </c>
      <c r="B65" s="34">
        <v>3384.007</v>
      </c>
      <c r="C65" s="1">
        <v>2109</v>
      </c>
      <c r="D65">
        <v>827.1</v>
      </c>
      <c r="E65">
        <v>427.307</v>
      </c>
      <c r="F65" s="5">
        <v>0.828229497601555</v>
      </c>
      <c r="G65" s="5">
        <f t="shared" si="4"/>
        <v>0.5631780035304566</v>
      </c>
      <c r="H65" s="5">
        <v>0.0332208079741127</v>
      </c>
      <c r="I65" s="5">
        <f t="shared" si="0"/>
        <v>0.03267505705518958</v>
      </c>
      <c r="J65" s="5">
        <f t="shared" si="1"/>
        <v>0.23962589094628708</v>
      </c>
      <c r="K65" s="5">
        <f t="shared" si="5"/>
        <v>0.1953226210892365</v>
      </c>
      <c r="L65" s="5">
        <f t="shared" si="2"/>
        <v>0.3064141827482178</v>
      </c>
      <c r="M65">
        <v>68</v>
      </c>
      <c r="N65" s="5">
        <v>2.3502385376907986</v>
      </c>
      <c r="O65" s="5">
        <v>1.8379632381221171</v>
      </c>
      <c r="P65">
        <v>3.8333333333333335</v>
      </c>
      <c r="Q65">
        <v>0.568</v>
      </c>
      <c r="R65">
        <v>0.59</v>
      </c>
      <c r="S65">
        <v>44.22</v>
      </c>
      <c r="T65">
        <v>61.483</v>
      </c>
      <c r="U65">
        <v>71.923</v>
      </c>
      <c r="V65">
        <v>63.342</v>
      </c>
      <c r="W65">
        <v>12.589</v>
      </c>
      <c r="X65">
        <v>0.7188235045771172</v>
      </c>
      <c r="Y65">
        <v>0.6330543814463623</v>
      </c>
      <c r="Z65">
        <v>99.945</v>
      </c>
      <c r="AA65">
        <f t="shared" si="3"/>
        <v>0.77274763835334</v>
      </c>
      <c r="AC65">
        <f t="shared" si="6"/>
        <v>0.6704259163197704</v>
      </c>
      <c r="AD65">
        <f t="shared" si="7"/>
        <v>0.669860575138214</v>
      </c>
      <c r="AE65" s="5">
        <v>0.664821424620007</v>
      </c>
      <c r="AF65" s="5">
        <v>0.664821424620007</v>
      </c>
    </row>
    <row r="66" spans="1:32" ht="12.75">
      <c r="A66" s="1">
        <v>1966.5</v>
      </c>
      <c r="B66" s="34">
        <v>3406.292</v>
      </c>
      <c r="C66" s="1">
        <v>2133.1</v>
      </c>
      <c r="D66">
        <v>832.7</v>
      </c>
      <c r="E66">
        <v>423.124</v>
      </c>
      <c r="F66" s="5">
        <v>0.81948798500083</v>
      </c>
      <c r="G66" s="5">
        <f t="shared" si="4"/>
        <v>0.5593427801392898</v>
      </c>
      <c r="H66" s="5">
        <v>0.0315194824018482</v>
      </c>
      <c r="I66" s="5">
        <f t="shared" si="0"/>
        <v>0.03102792163356538</v>
      </c>
      <c r="J66" s="5">
        <f t="shared" si="1"/>
        <v>0.23530193531655177</v>
      </c>
      <c r="K66" s="5">
        <f t="shared" si="5"/>
        <v>0.19179810066392583</v>
      </c>
      <c r="L66" s="5">
        <f t="shared" si="2"/>
        <v>0.3008850584733209</v>
      </c>
      <c r="M66">
        <v>68</v>
      </c>
      <c r="N66" s="5">
        <v>2.377127835293007</v>
      </c>
      <c r="O66" s="5">
        <v>1.8589915463977287</v>
      </c>
      <c r="P66">
        <v>3.766666666666667</v>
      </c>
      <c r="Q66">
        <v>0.57</v>
      </c>
      <c r="R66">
        <v>0.5920000000000001</v>
      </c>
      <c r="S66">
        <v>44.479</v>
      </c>
      <c r="T66">
        <v>62.005</v>
      </c>
      <c r="U66">
        <v>71.736</v>
      </c>
      <c r="V66">
        <v>63.416</v>
      </c>
      <c r="W66">
        <v>12.828</v>
      </c>
      <c r="X66">
        <v>0.7205470578094315</v>
      </c>
      <c r="Y66">
        <v>0.6369854192314376</v>
      </c>
      <c r="Z66">
        <v>100.452</v>
      </c>
      <c r="AA66">
        <f t="shared" si="3"/>
        <v>0.776667624872377</v>
      </c>
      <c r="AC66">
        <f t="shared" si="6"/>
        <v>0.6678225276616551</v>
      </c>
      <c r="AD66">
        <f t="shared" si="7"/>
        <v>0.6722554470372618</v>
      </c>
      <c r="AE66" s="5">
        <v>0.663527763378787</v>
      </c>
      <c r="AF66" s="5">
        <v>0.663527763378787</v>
      </c>
    </row>
    <row r="67" spans="1:32" ht="12.75">
      <c r="A67" s="1">
        <v>1966.75</v>
      </c>
      <c r="B67" s="34">
        <v>3433.681</v>
      </c>
      <c r="C67" s="1">
        <v>2142</v>
      </c>
      <c r="D67">
        <v>829.5</v>
      </c>
      <c r="E67">
        <v>425.207</v>
      </c>
      <c r="F67" s="5">
        <v>0.761374897529345</v>
      </c>
      <c r="G67" s="5">
        <f t="shared" si="4"/>
        <v>0.5329761245826254</v>
      </c>
      <c r="H67" s="5">
        <v>0.0303214900462359</v>
      </c>
      <c r="I67" s="5">
        <f t="shared" si="0"/>
        <v>0.029866404885704245</v>
      </c>
      <c r="J67" s="5">
        <f t="shared" si="1"/>
        <v>0.22623805179731382</v>
      </c>
      <c r="K67" s="5">
        <f t="shared" si="5"/>
        <v>0.18440999464902977</v>
      </c>
      <c r="L67" s="5">
        <f t="shared" si="2"/>
        <v>0.2892948982861028</v>
      </c>
      <c r="M67">
        <v>66.66666666666667</v>
      </c>
      <c r="N67" s="5">
        <v>2.355819988496531</v>
      </c>
      <c r="O67" s="5">
        <v>1.8423281148066784</v>
      </c>
      <c r="P67">
        <v>3.7</v>
      </c>
      <c r="Q67">
        <v>0.573</v>
      </c>
      <c r="R67">
        <v>0.595</v>
      </c>
      <c r="S67">
        <v>44.661</v>
      </c>
      <c r="T67">
        <v>62.118</v>
      </c>
      <c r="U67">
        <v>71.897</v>
      </c>
      <c r="V67">
        <v>63.847</v>
      </c>
      <c r="W67">
        <v>12.968</v>
      </c>
      <c r="X67">
        <v>0.7185824629499664</v>
      </c>
      <c r="Y67">
        <v>0.6381167593533477</v>
      </c>
      <c r="Z67">
        <v>99.943</v>
      </c>
      <c r="AA67">
        <f t="shared" si="3"/>
        <v>0.7727321748956713</v>
      </c>
      <c r="AC67">
        <f t="shared" si="6"/>
        <v>0.6700643532508894</v>
      </c>
      <c r="AD67">
        <f t="shared" si="7"/>
        <v>0.6695251909324216</v>
      </c>
      <c r="AE67" s="5">
        <v>0.664806944877167</v>
      </c>
      <c r="AF67" s="5">
        <v>0.664806944877167</v>
      </c>
    </row>
    <row r="68" spans="1:32" ht="12.75">
      <c r="A68" s="1">
        <v>1967</v>
      </c>
      <c r="B68" s="34">
        <v>3464.114</v>
      </c>
      <c r="C68" s="1">
        <v>2154.6</v>
      </c>
      <c r="D68">
        <v>835.9</v>
      </c>
      <c r="E68">
        <v>413.423</v>
      </c>
      <c r="F68" s="5">
        <v>0.792834460741228</v>
      </c>
      <c r="G68" s="5">
        <f t="shared" si="4"/>
        <v>0.5474397885611992</v>
      </c>
      <c r="H68" s="5">
        <v>0.0310271779030168</v>
      </c>
      <c r="I68" s="5">
        <f aca="true" t="shared" si="8" ref="I68:I131">1-EXP(-H68)</f>
        <v>0.03055077487903357</v>
      </c>
      <c r="J68" s="5">
        <f aca="true" t="shared" si="9" ref="J68:J131">G68/N68</f>
        <v>0.24445937652611224</v>
      </c>
      <c r="K68" s="5">
        <f t="shared" si="5"/>
        <v>0.1992624669411194</v>
      </c>
      <c r="L68" s="5">
        <f aca="true" t="shared" si="10" ref="L68:L131">G68/O68</f>
        <v>0.31259485265796216</v>
      </c>
      <c r="M68">
        <v>65.66666666666667</v>
      </c>
      <c r="N68" s="5">
        <v>2.239389612869784</v>
      </c>
      <c r="O68" s="5">
        <v>1.7512757612813343</v>
      </c>
      <c r="P68">
        <v>3.8333333333333335</v>
      </c>
      <c r="Q68">
        <v>0.57</v>
      </c>
      <c r="R68">
        <v>0.593</v>
      </c>
      <c r="S68">
        <v>44.967</v>
      </c>
      <c r="T68">
        <v>62.375</v>
      </c>
      <c r="U68">
        <v>72.091</v>
      </c>
      <c r="V68">
        <v>64.356</v>
      </c>
      <c r="W68">
        <v>13.12</v>
      </c>
      <c r="X68">
        <v>0.7203099092862444</v>
      </c>
      <c r="Y68">
        <v>0.6430233940881827</v>
      </c>
      <c r="Z68">
        <v>99.923</v>
      </c>
      <c r="AA68">
        <f aca="true" t="shared" si="11" ref="AA68:AA131">0.78*Z68/Z$209</f>
        <v>0.7725775403189835</v>
      </c>
      <c r="AC68">
        <f t="shared" si="6"/>
        <v>0.6727590238816388</v>
      </c>
      <c r="AD68">
        <f t="shared" si="7"/>
        <v>0.6719262699839607</v>
      </c>
      <c r="AE68" s="5">
        <v>0.668301042131444</v>
      </c>
      <c r="AF68" s="5">
        <v>0.668301042131444</v>
      </c>
    </row>
    <row r="69" spans="1:32" ht="12.75">
      <c r="A69" s="1">
        <v>1967.25</v>
      </c>
      <c r="B69" s="34">
        <v>3464.31</v>
      </c>
      <c r="C69" s="1">
        <v>2183.4</v>
      </c>
      <c r="D69">
        <v>839.9</v>
      </c>
      <c r="E69">
        <v>395.825</v>
      </c>
      <c r="F69" s="5">
        <v>0.80599135167471</v>
      </c>
      <c r="G69" s="5">
        <f aca="true" t="shared" si="12" ref="G69:G132">1-EXP(-F69)</f>
        <v>0.5533550751838398</v>
      </c>
      <c r="H69" s="5">
        <v>0.0323416512567037</v>
      </c>
      <c r="I69" s="5">
        <f t="shared" si="8"/>
        <v>0.03182425289338542</v>
      </c>
      <c r="J69" s="5">
        <f t="shared" si="9"/>
        <v>0.2536860642867427</v>
      </c>
      <c r="K69" s="5">
        <f aca="true" t="shared" si="13" ref="K69:K132">J69*0.339/AVERAGE(J$4:J$219)</f>
        <v>0.20678327711009353</v>
      </c>
      <c r="L69" s="5">
        <f t="shared" si="10"/>
        <v>0.3243931937240378</v>
      </c>
      <c r="M69">
        <v>64.33333333333333</v>
      </c>
      <c r="N69" s="5">
        <v>2.1812592533990345</v>
      </c>
      <c r="O69" s="5">
        <v>1.7058159230510257</v>
      </c>
      <c r="P69">
        <v>3.8333333333333335</v>
      </c>
      <c r="Q69">
        <v>0.5710000000000001</v>
      </c>
      <c r="R69">
        <v>0.594</v>
      </c>
      <c r="S69">
        <v>44.847</v>
      </c>
      <c r="T69">
        <v>62.395</v>
      </c>
      <c r="U69">
        <v>71.875</v>
      </c>
      <c r="V69">
        <v>64.58</v>
      </c>
      <c r="W69">
        <v>13.256</v>
      </c>
      <c r="X69">
        <v>0.7232882520247316</v>
      </c>
      <c r="Y69">
        <v>0.6498699741530316</v>
      </c>
      <c r="Z69">
        <v>100.631</v>
      </c>
      <c r="AA69">
        <f t="shared" si="11"/>
        <v>0.7780516043337332</v>
      </c>
      <c r="AC69">
        <f aca="true" t="shared" si="14" ref="AC69:AC132">1+LN(U69/100)</f>
        <v>0.6697583131294231</v>
      </c>
      <c r="AD69">
        <f aca="true" t="shared" si="15" ref="AD69:AD132">1+LN(X69)</f>
        <v>0.676052552552241</v>
      </c>
      <c r="AE69" s="5">
        <v>0.662253065946786</v>
      </c>
      <c r="AF69" s="5">
        <v>0.669800271582169</v>
      </c>
    </row>
    <row r="70" spans="1:32" ht="12.75">
      <c r="A70" s="1">
        <v>1967.5</v>
      </c>
      <c r="B70" s="34">
        <v>3491.798</v>
      </c>
      <c r="C70" s="1">
        <v>2194.5</v>
      </c>
      <c r="D70">
        <v>840.5</v>
      </c>
      <c r="E70">
        <v>407.227</v>
      </c>
      <c r="F70" s="5">
        <v>0.781051524747184</v>
      </c>
      <c r="G70" s="5">
        <f t="shared" si="12"/>
        <v>0.5420757606179805</v>
      </c>
      <c r="H70" s="5">
        <v>0.0321017454847979</v>
      </c>
      <c r="I70" s="5">
        <f t="shared" si="8"/>
        <v>0.03159195407963644</v>
      </c>
      <c r="J70" s="5">
        <f t="shared" si="9"/>
        <v>0.24996739549376934</v>
      </c>
      <c r="K70" s="5">
        <f t="shared" si="13"/>
        <v>0.20375213497124547</v>
      </c>
      <c r="L70" s="5">
        <f t="shared" si="10"/>
        <v>0.3196380612355972</v>
      </c>
      <c r="M70">
        <v>64</v>
      </c>
      <c r="N70" s="5">
        <v>2.168585865157331</v>
      </c>
      <c r="O70" s="5">
        <v>1.695904919841289</v>
      </c>
      <c r="P70">
        <v>3.8</v>
      </c>
      <c r="Q70">
        <v>0.574</v>
      </c>
      <c r="R70">
        <v>0.597</v>
      </c>
      <c r="S70">
        <v>45.147</v>
      </c>
      <c r="T70">
        <v>62.658</v>
      </c>
      <c r="U70">
        <v>72.052</v>
      </c>
      <c r="V70">
        <v>64.799</v>
      </c>
      <c r="W70">
        <v>13.487</v>
      </c>
      <c r="X70">
        <v>0.726401168982501</v>
      </c>
      <c r="Y70">
        <v>0.6532731146817309</v>
      </c>
      <c r="Z70">
        <v>100.809</v>
      </c>
      <c r="AA70">
        <f t="shared" si="11"/>
        <v>0.7794278520662551</v>
      </c>
      <c r="AC70">
        <f t="shared" si="14"/>
        <v>0.6722178945732207</v>
      </c>
      <c r="AD70">
        <f t="shared" si="15"/>
        <v>0.680347157585729</v>
      </c>
      <c r="AE70" s="5">
        <v>0.665747520117099</v>
      </c>
      <c r="AF70" s="5">
        <v>0.673182498604617</v>
      </c>
    </row>
    <row r="71" spans="1:32" ht="12.75">
      <c r="A71" s="1">
        <v>1967.75</v>
      </c>
      <c r="B71" s="34">
        <v>3518.205</v>
      </c>
      <c r="C71" s="1">
        <v>2207.8</v>
      </c>
      <c r="D71">
        <v>845.2</v>
      </c>
      <c r="E71">
        <v>416.009</v>
      </c>
      <c r="F71" s="5">
        <v>0.78505577920581</v>
      </c>
      <c r="G71" s="5">
        <f t="shared" si="12"/>
        <v>0.5439057394995268</v>
      </c>
      <c r="H71" s="5">
        <v>0.0304132569682717</v>
      </c>
      <c r="I71" s="5">
        <f t="shared" si="8"/>
        <v>0.02995542697498732</v>
      </c>
      <c r="J71" s="5">
        <f t="shared" si="9"/>
        <v>0.2529068920993372</v>
      </c>
      <c r="K71" s="5">
        <f t="shared" si="13"/>
        <v>0.20614816229289715</v>
      </c>
      <c r="L71" s="5">
        <f t="shared" si="10"/>
        <v>0.3233968514336402</v>
      </c>
      <c r="M71">
        <v>65.66666666666667</v>
      </c>
      <c r="N71" s="5">
        <v>2.1506165173461964</v>
      </c>
      <c r="O71" s="5">
        <v>1.6818523034109816</v>
      </c>
      <c r="P71">
        <v>3.9</v>
      </c>
      <c r="Q71">
        <v>0.575</v>
      </c>
      <c r="R71">
        <v>0.599</v>
      </c>
      <c r="S71">
        <v>45.504</v>
      </c>
      <c r="T71">
        <v>62.97</v>
      </c>
      <c r="U71">
        <v>72.264</v>
      </c>
      <c r="V71">
        <v>65.016</v>
      </c>
      <c r="W71">
        <v>13.742</v>
      </c>
      <c r="X71">
        <v>0.7295848238657682</v>
      </c>
      <c r="Y71">
        <v>0.6564168134825104</v>
      </c>
      <c r="Z71">
        <v>100.959</v>
      </c>
      <c r="AA71">
        <f t="shared" si="11"/>
        <v>0.780587611391414</v>
      </c>
      <c r="AC71">
        <f t="shared" si="14"/>
        <v>0.675155893859451</v>
      </c>
      <c r="AD71">
        <f t="shared" si="15"/>
        <v>0.6847203589390721</v>
      </c>
      <c r="AE71" s="5">
        <v>0.668248464513724</v>
      </c>
      <c r="AF71" s="5">
        <v>0.682847263934877</v>
      </c>
    </row>
    <row r="72" spans="1:32" ht="12.75">
      <c r="A72" s="1">
        <v>1968</v>
      </c>
      <c r="B72" s="34">
        <v>3590.655</v>
      </c>
      <c r="C72" s="1">
        <v>2260.3</v>
      </c>
      <c r="D72">
        <v>863.7</v>
      </c>
      <c r="E72">
        <v>425.155</v>
      </c>
      <c r="F72" s="5">
        <v>0.83741299684634</v>
      </c>
      <c r="G72" s="5">
        <f t="shared" si="12"/>
        <v>0.5671711942090258</v>
      </c>
      <c r="H72" s="5">
        <v>0.031439022437721</v>
      </c>
      <c r="I72" s="5">
        <f t="shared" si="8"/>
        <v>0.030949955038347077</v>
      </c>
      <c r="J72" s="5">
        <f t="shared" si="9"/>
        <v>0.24781342928031655</v>
      </c>
      <c r="K72" s="5">
        <f t="shared" si="13"/>
        <v>0.20199640513384</v>
      </c>
      <c r="L72" s="5">
        <f t="shared" si="10"/>
        <v>0.31688374368520217</v>
      </c>
      <c r="M72">
        <v>66.66666666666667</v>
      </c>
      <c r="N72" s="5">
        <v>2.288702415588078</v>
      </c>
      <c r="O72" s="5">
        <v>1.789839982364206</v>
      </c>
      <c r="P72">
        <v>3.733333333333333</v>
      </c>
      <c r="Q72">
        <v>0.5720000000000001</v>
      </c>
      <c r="R72">
        <v>0.594</v>
      </c>
      <c r="S72">
        <v>46.623</v>
      </c>
      <c r="T72">
        <v>63.296</v>
      </c>
      <c r="U72">
        <v>73.659</v>
      </c>
      <c r="V72">
        <v>66.497</v>
      </c>
      <c r="W72">
        <v>14.155</v>
      </c>
      <c r="X72">
        <v>0.7399323384082476</v>
      </c>
      <c r="Y72">
        <v>0.6679801079939589</v>
      </c>
      <c r="Z72">
        <v>100.451</v>
      </c>
      <c r="AA72">
        <f t="shared" si="11"/>
        <v>0.7766598931435424</v>
      </c>
      <c r="AC72">
        <f t="shared" si="14"/>
        <v>0.694276149047454</v>
      </c>
      <c r="AD72">
        <f t="shared" si="15"/>
        <v>0.6988034684522328</v>
      </c>
      <c r="AE72" s="5">
        <v>0.687415978553482</v>
      </c>
      <c r="AF72" s="5">
        <v>0.694483145776575</v>
      </c>
    </row>
    <row r="73" spans="1:32" ht="12.75">
      <c r="A73" s="1">
        <v>1968.25</v>
      </c>
      <c r="B73" s="34">
        <v>3651.618</v>
      </c>
      <c r="C73" s="1">
        <v>2295.1</v>
      </c>
      <c r="D73">
        <v>874.7</v>
      </c>
      <c r="E73">
        <v>442.301</v>
      </c>
      <c r="F73" s="5">
        <v>0.847589349183845</v>
      </c>
      <c r="G73" s="5">
        <f t="shared" si="12"/>
        <v>0.5715534769933899</v>
      </c>
      <c r="H73" s="5">
        <v>0.0323534500603381</v>
      </c>
      <c r="I73" s="5">
        <f t="shared" si="8"/>
        <v>0.03183567614151872</v>
      </c>
      <c r="J73" s="5">
        <f t="shared" si="9"/>
        <v>0.23264181392189956</v>
      </c>
      <c r="K73" s="5">
        <f t="shared" si="13"/>
        <v>0.18962979622417103</v>
      </c>
      <c r="L73" s="5">
        <f t="shared" si="10"/>
        <v>0.29748351066922274</v>
      </c>
      <c r="M73">
        <v>69</v>
      </c>
      <c r="N73" s="5">
        <v>2.456795996205853</v>
      </c>
      <c r="O73" s="5">
        <v>1.9212946482566908</v>
      </c>
      <c r="P73">
        <v>3.5666666666666664</v>
      </c>
      <c r="Q73">
        <v>0.5770000000000001</v>
      </c>
      <c r="R73">
        <v>0.598</v>
      </c>
      <c r="S73">
        <v>47.509</v>
      </c>
      <c r="T73">
        <v>63.785</v>
      </c>
      <c r="U73">
        <v>74.484</v>
      </c>
      <c r="V73">
        <v>67.116</v>
      </c>
      <c r="W73">
        <v>14.53</v>
      </c>
      <c r="X73">
        <v>0.7452919291264717</v>
      </c>
      <c r="Y73">
        <v>0.6715797714142908</v>
      </c>
      <c r="Z73">
        <v>100.062</v>
      </c>
      <c r="AA73">
        <f t="shared" si="11"/>
        <v>0.773652250626964</v>
      </c>
      <c r="AC73">
        <f t="shared" si="14"/>
        <v>0.7054141512314245</v>
      </c>
      <c r="AD73">
        <f t="shared" si="15"/>
        <v>0.7060207138202723</v>
      </c>
      <c r="AE73" s="5">
        <v>0.69872650034468</v>
      </c>
      <c r="AF73" s="5">
        <v>0.69872650034468</v>
      </c>
    </row>
    <row r="74" spans="1:32" ht="12.75">
      <c r="A74" s="1">
        <v>1968.5</v>
      </c>
      <c r="B74" s="34">
        <v>3676.455</v>
      </c>
      <c r="C74" s="1">
        <v>2338.2</v>
      </c>
      <c r="D74">
        <v>888.3</v>
      </c>
      <c r="E74">
        <v>427.897</v>
      </c>
      <c r="F74" s="5">
        <v>0.88009946583294</v>
      </c>
      <c r="G74" s="5">
        <f t="shared" si="12"/>
        <v>0.5852583429944689</v>
      </c>
      <c r="H74" s="5">
        <v>0.0308766422332571</v>
      </c>
      <c r="I74" s="5">
        <f t="shared" si="8"/>
        <v>0.030404827205742224</v>
      </c>
      <c r="J74" s="5">
        <f t="shared" si="9"/>
        <v>0.22655133694966634</v>
      </c>
      <c r="K74" s="5">
        <f t="shared" si="13"/>
        <v>0.1846653580276037</v>
      </c>
      <c r="L74" s="5">
        <f t="shared" si="10"/>
        <v>0.289695501966891</v>
      </c>
      <c r="M74">
        <v>72</v>
      </c>
      <c r="N74" s="5">
        <v>2.583336522637682</v>
      </c>
      <c r="O74" s="5">
        <v>2.020253469663321</v>
      </c>
      <c r="P74">
        <v>3.533333333333333</v>
      </c>
      <c r="Q74">
        <v>0.575</v>
      </c>
      <c r="R74">
        <v>0.596</v>
      </c>
      <c r="S74">
        <v>47.791</v>
      </c>
      <c r="T74">
        <v>64.235</v>
      </c>
      <c r="U74">
        <v>74.399</v>
      </c>
      <c r="V74">
        <v>67.045</v>
      </c>
      <c r="W74">
        <v>14.876</v>
      </c>
      <c r="X74">
        <v>0.7523984401048642</v>
      </c>
      <c r="Y74">
        <v>0.6780251932511602</v>
      </c>
      <c r="Z74">
        <v>101.129</v>
      </c>
      <c r="AA74">
        <f t="shared" si="11"/>
        <v>0.7819020052932606</v>
      </c>
      <c r="AC74">
        <f t="shared" si="14"/>
        <v>0.7042723149004106</v>
      </c>
      <c r="AD74">
        <f t="shared" si="15"/>
        <v>0.7155107452167309</v>
      </c>
      <c r="AE74" s="5">
        <v>0.697264437990555</v>
      </c>
      <c r="AF74" s="5">
        <v>0.710778157157278</v>
      </c>
    </row>
    <row r="75" spans="1:32" ht="12.75">
      <c r="A75" s="1">
        <v>1968.75</v>
      </c>
      <c r="B75" s="34">
        <v>3691.966</v>
      </c>
      <c r="C75" s="1">
        <v>2348.6</v>
      </c>
      <c r="D75">
        <v>888.1</v>
      </c>
      <c r="E75">
        <v>432.287</v>
      </c>
      <c r="F75" s="5">
        <v>0.8539908410243</v>
      </c>
      <c r="G75" s="5">
        <f t="shared" si="12"/>
        <v>0.5742874139407748</v>
      </c>
      <c r="H75" s="5">
        <v>0.0302927205140693</v>
      </c>
      <c r="I75" s="5">
        <f t="shared" si="8"/>
        <v>0.029838494194546872</v>
      </c>
      <c r="J75" s="5">
        <f t="shared" si="9"/>
        <v>0.2016969807912193</v>
      </c>
      <c r="K75" s="5">
        <f t="shared" si="13"/>
        <v>0.16440620334618633</v>
      </c>
      <c r="L75" s="5">
        <f t="shared" si="10"/>
        <v>0.2579137641924417</v>
      </c>
      <c r="M75">
        <v>76.66666666666667</v>
      </c>
      <c r="N75" s="5">
        <v>2.8472781877445725</v>
      </c>
      <c r="O75" s="5">
        <v>2.2266644656943226</v>
      </c>
      <c r="P75">
        <v>3.4</v>
      </c>
      <c r="Q75">
        <v>0.5760000000000001</v>
      </c>
      <c r="R75">
        <v>0.596</v>
      </c>
      <c r="S75">
        <v>47.988</v>
      </c>
      <c r="T75">
        <v>64.945</v>
      </c>
      <c r="U75">
        <v>73.89</v>
      </c>
      <c r="V75">
        <v>66.908</v>
      </c>
      <c r="W75">
        <v>15.266</v>
      </c>
      <c r="X75">
        <v>0.7531099072593662</v>
      </c>
      <c r="Y75">
        <v>0.6819581841714356</v>
      </c>
      <c r="Z75">
        <v>101.921</v>
      </c>
      <c r="AA75">
        <f t="shared" si="11"/>
        <v>0.7880255345300994</v>
      </c>
      <c r="AC75">
        <f t="shared" si="14"/>
        <v>0.6974073148124649</v>
      </c>
      <c r="AD75">
        <f t="shared" si="15"/>
        <v>0.7164558973425376</v>
      </c>
      <c r="AE75" s="5">
        <v>0.690678752444737</v>
      </c>
      <c r="AF75" s="5">
        <v>0.710481379740917</v>
      </c>
    </row>
    <row r="76" spans="1:32" ht="12.75">
      <c r="A76" s="1">
        <v>1969</v>
      </c>
      <c r="B76" s="34">
        <v>3750.18</v>
      </c>
      <c r="C76" s="1">
        <v>2375</v>
      </c>
      <c r="D76">
        <v>896.6</v>
      </c>
      <c r="E76">
        <v>460.766</v>
      </c>
      <c r="F76" s="5">
        <v>0.838190152918779</v>
      </c>
      <c r="G76" s="5">
        <f t="shared" si="12"/>
        <v>0.5675074390694818</v>
      </c>
      <c r="H76" s="5">
        <v>0.029663016500642</v>
      </c>
      <c r="I76" s="5">
        <f t="shared" si="8"/>
        <v>0.029227387212602318</v>
      </c>
      <c r="J76" s="5">
        <f t="shared" si="9"/>
        <v>0.1942675250924391</v>
      </c>
      <c r="K76" s="5">
        <f t="shared" si="13"/>
        <v>0.15835034371173057</v>
      </c>
      <c r="L76" s="5">
        <f t="shared" si="10"/>
        <v>0.24841357793453805</v>
      </c>
      <c r="M76">
        <v>79.33333333333333</v>
      </c>
      <c r="N76" s="5">
        <v>2.9212676632362635</v>
      </c>
      <c r="O76" s="5">
        <v>2.2845266502261454</v>
      </c>
      <c r="P76">
        <v>3.4</v>
      </c>
      <c r="Q76">
        <v>0.578</v>
      </c>
      <c r="R76">
        <v>0.598</v>
      </c>
      <c r="S76">
        <v>48.851</v>
      </c>
      <c r="T76">
        <v>65.601</v>
      </c>
      <c r="U76">
        <v>74.466</v>
      </c>
      <c r="V76">
        <v>67.48</v>
      </c>
      <c r="W76">
        <v>15.61</v>
      </c>
      <c r="X76">
        <v>0.7537463167563748</v>
      </c>
      <c r="Y76">
        <v>0.6830289133691786</v>
      </c>
      <c r="Z76">
        <v>101.223</v>
      </c>
      <c r="AA76">
        <f t="shared" si="11"/>
        <v>0.7826287878036935</v>
      </c>
      <c r="AC76">
        <f t="shared" si="14"/>
        <v>0.7051724593873477</v>
      </c>
      <c r="AD76">
        <f t="shared" si="15"/>
        <v>0.7173005824886122</v>
      </c>
      <c r="AE76" s="5">
        <v>0.7001226544544</v>
      </c>
      <c r="AF76" s="5">
        <v>0.713026059290308</v>
      </c>
    </row>
    <row r="77" spans="1:32" ht="12.75">
      <c r="A77" s="1">
        <v>1969.25</v>
      </c>
      <c r="B77" s="34">
        <v>3760.881</v>
      </c>
      <c r="C77" s="1">
        <v>2390</v>
      </c>
      <c r="D77">
        <v>901.1</v>
      </c>
      <c r="E77">
        <v>457.122</v>
      </c>
      <c r="F77" s="5">
        <v>0.892378459722214</v>
      </c>
      <c r="G77" s="5">
        <f t="shared" si="12"/>
        <v>0.5903198147813243</v>
      </c>
      <c r="H77" s="5">
        <v>0.0324673885645757</v>
      </c>
      <c r="I77" s="5">
        <f t="shared" si="8"/>
        <v>0.03194598105232771</v>
      </c>
      <c r="J77" s="5">
        <f t="shared" si="9"/>
        <v>0.20531722492086815</v>
      </c>
      <c r="K77" s="5">
        <f t="shared" si="13"/>
        <v>0.16735711808079</v>
      </c>
      <c r="L77" s="5">
        <f t="shared" si="10"/>
        <v>0.262543039192546</v>
      </c>
      <c r="M77">
        <v>79.33333333333333</v>
      </c>
      <c r="N77" s="5">
        <v>2.875159719350586</v>
      </c>
      <c r="O77" s="5">
        <v>2.248468733343148</v>
      </c>
      <c r="P77">
        <v>3.4333333333333336</v>
      </c>
      <c r="Q77">
        <v>0.579</v>
      </c>
      <c r="R77">
        <v>0.6</v>
      </c>
      <c r="S77">
        <v>48.896</v>
      </c>
      <c r="T77">
        <v>66.304</v>
      </c>
      <c r="U77">
        <v>73.744</v>
      </c>
      <c r="V77">
        <v>66.922</v>
      </c>
      <c r="W77">
        <v>16.009</v>
      </c>
      <c r="X77">
        <v>0.7561560792201925</v>
      </c>
      <c r="Y77">
        <v>0.6862046819404575</v>
      </c>
      <c r="Z77">
        <v>102.53</v>
      </c>
      <c r="AA77">
        <f t="shared" si="11"/>
        <v>0.7927341573902441</v>
      </c>
      <c r="AC77">
        <f t="shared" si="14"/>
        <v>0.6954294499900611</v>
      </c>
      <c r="AD77">
        <f t="shared" si="15"/>
        <v>0.7204925298836663</v>
      </c>
      <c r="AE77" s="5">
        <v>0.689572443559248</v>
      </c>
      <c r="AF77" s="5">
        <v>0.714890251543538</v>
      </c>
    </row>
    <row r="78" spans="1:32" ht="12.75">
      <c r="A78" s="1">
        <v>1969.5</v>
      </c>
      <c r="B78" s="34">
        <v>3784.245</v>
      </c>
      <c r="C78" s="1">
        <v>2401</v>
      </c>
      <c r="D78">
        <v>902.6</v>
      </c>
      <c r="E78">
        <v>467.76</v>
      </c>
      <c r="F78" s="5">
        <v>0.835970921541846</v>
      </c>
      <c r="G78" s="5">
        <f t="shared" si="12"/>
        <v>0.566546572209387</v>
      </c>
      <c r="H78" s="5">
        <v>0.0324120678984883</v>
      </c>
      <c r="I78" s="5">
        <f t="shared" si="8"/>
        <v>0.031892426177858924</v>
      </c>
      <c r="J78" s="5">
        <f t="shared" si="9"/>
        <v>0.21093586599058955</v>
      </c>
      <c r="K78" s="5">
        <f t="shared" si="13"/>
        <v>0.17193695582855498</v>
      </c>
      <c r="L78" s="5">
        <f t="shared" si="10"/>
        <v>0.2697277023553432</v>
      </c>
      <c r="M78">
        <v>77.66666666666667</v>
      </c>
      <c r="N78" s="5">
        <v>2.685871222273135</v>
      </c>
      <c r="O78" s="5">
        <v>2.1004389510685493</v>
      </c>
      <c r="P78">
        <v>3.5666666666666664</v>
      </c>
      <c r="Q78">
        <v>0.581</v>
      </c>
      <c r="R78">
        <v>0.602</v>
      </c>
      <c r="S78">
        <v>49.146</v>
      </c>
      <c r="T78">
        <v>66.759</v>
      </c>
      <c r="U78">
        <v>73.617</v>
      </c>
      <c r="V78">
        <v>66.944</v>
      </c>
      <c r="W78">
        <v>16.374</v>
      </c>
      <c r="X78">
        <v>0.7602203705184163</v>
      </c>
      <c r="Y78">
        <v>0.6913061775061834</v>
      </c>
      <c r="Z78">
        <v>103.263</v>
      </c>
      <c r="AA78">
        <f t="shared" si="11"/>
        <v>0.7984015146258537</v>
      </c>
      <c r="AC78">
        <f t="shared" si="14"/>
        <v>0.6937057913362372</v>
      </c>
      <c r="AD78">
        <f t="shared" si="15"/>
        <v>0.7258530734760557</v>
      </c>
      <c r="AE78" s="5">
        <v>0.686185787271371</v>
      </c>
      <c r="AF78" s="5">
        <v>0.717148012875337</v>
      </c>
    </row>
    <row r="79" spans="1:32" ht="12.75">
      <c r="A79" s="1">
        <v>1969.75</v>
      </c>
      <c r="B79" s="34">
        <v>3766.28</v>
      </c>
      <c r="C79" s="1">
        <v>2419.8</v>
      </c>
      <c r="D79">
        <v>908</v>
      </c>
      <c r="E79">
        <v>442.7</v>
      </c>
      <c r="F79" s="5">
        <v>0.793634247313409</v>
      </c>
      <c r="G79" s="5">
        <f t="shared" si="12"/>
        <v>0.5478015954379845</v>
      </c>
      <c r="H79" s="5">
        <v>0.0304903379796515</v>
      </c>
      <c r="I79" s="5">
        <f t="shared" si="8"/>
        <v>0.030030196110082286</v>
      </c>
      <c r="J79" s="5">
        <f t="shared" si="9"/>
        <v>0.20681625548230365</v>
      </c>
      <c r="K79" s="5">
        <f t="shared" si="13"/>
        <v>0.16857900014535404</v>
      </c>
      <c r="L79" s="5">
        <f t="shared" si="10"/>
        <v>0.2644598780724475</v>
      </c>
      <c r="M79">
        <v>77</v>
      </c>
      <c r="N79" s="5">
        <v>2.648735681634355</v>
      </c>
      <c r="O79" s="5">
        <v>2.0713977463451636</v>
      </c>
      <c r="P79">
        <v>3.5666666666666664</v>
      </c>
      <c r="Q79">
        <v>0.581</v>
      </c>
      <c r="R79">
        <v>0.603</v>
      </c>
      <c r="S79">
        <v>48.77</v>
      </c>
      <c r="T79">
        <v>66.817</v>
      </c>
      <c r="U79">
        <v>72.991</v>
      </c>
      <c r="V79">
        <v>66.634</v>
      </c>
      <c r="W79">
        <v>16.643</v>
      </c>
      <c r="X79">
        <v>0.7640602161102751</v>
      </c>
      <c r="Y79">
        <v>0.6975203434826719</v>
      </c>
      <c r="Z79">
        <v>104.681</v>
      </c>
      <c r="AA79">
        <f t="shared" si="11"/>
        <v>0.809365106113022</v>
      </c>
      <c r="AC79">
        <f t="shared" si="14"/>
        <v>0.6851659598885171</v>
      </c>
      <c r="AD79">
        <f t="shared" si="15"/>
        <v>0.7308913239767607</v>
      </c>
      <c r="AE79" s="5">
        <v>0.678570076208419</v>
      </c>
      <c r="AF79" s="5">
        <v>0.727659686404942</v>
      </c>
    </row>
    <row r="80" spans="1:32" ht="12.75">
      <c r="A80" s="1">
        <v>1970</v>
      </c>
      <c r="B80" s="34">
        <v>3759.997</v>
      </c>
      <c r="C80" s="1">
        <v>2434.4</v>
      </c>
      <c r="D80">
        <v>917.4</v>
      </c>
      <c r="E80">
        <v>428.73</v>
      </c>
      <c r="F80" s="5">
        <v>0.758410628150899</v>
      </c>
      <c r="G80" s="5">
        <f t="shared" si="12"/>
        <v>0.531589686136414</v>
      </c>
      <c r="H80" s="5">
        <v>0.0366924554119032</v>
      </c>
      <c r="I80" s="5">
        <f t="shared" si="8"/>
        <v>0.03602744569215499</v>
      </c>
      <c r="J80" s="5">
        <f t="shared" si="9"/>
        <v>0.2613755268975753</v>
      </c>
      <c r="K80" s="5">
        <f t="shared" si="13"/>
        <v>0.21305107223850966</v>
      </c>
      <c r="L80" s="5">
        <f t="shared" si="10"/>
        <v>0.3342258557638815</v>
      </c>
      <c r="M80">
        <v>69.66666666666667</v>
      </c>
      <c r="N80" s="5">
        <v>2.0338158374893567</v>
      </c>
      <c r="O80" s="5">
        <v>1.590510359892572</v>
      </c>
      <c r="P80">
        <v>4.166666666666667</v>
      </c>
      <c r="Q80">
        <v>0.579</v>
      </c>
      <c r="R80">
        <v>0.605</v>
      </c>
      <c r="S80">
        <v>48.72</v>
      </c>
      <c r="T80">
        <v>66.839</v>
      </c>
      <c r="U80">
        <v>72.891</v>
      </c>
      <c r="V80">
        <v>66.829</v>
      </c>
      <c r="W80">
        <v>16.885</v>
      </c>
      <c r="X80">
        <v>0.7665509769353843</v>
      </c>
      <c r="Y80">
        <v>0.702799659095555</v>
      </c>
      <c r="Z80">
        <v>105.164</v>
      </c>
      <c r="AA80">
        <f t="shared" si="11"/>
        <v>0.8130995311400336</v>
      </c>
      <c r="AC80">
        <f t="shared" si="14"/>
        <v>0.683794988614981</v>
      </c>
      <c r="AD80">
        <f t="shared" si="15"/>
        <v>0.7341459232309979</v>
      </c>
      <c r="AE80" s="5">
        <v>0.676518793437862</v>
      </c>
      <c r="AF80" s="5">
        <v>0.725013143376472</v>
      </c>
    </row>
    <row r="81" spans="1:32" ht="12.75">
      <c r="A81" s="1">
        <v>1970.25</v>
      </c>
      <c r="B81" s="34">
        <v>3767.066</v>
      </c>
      <c r="C81" s="1">
        <v>2445.7</v>
      </c>
      <c r="D81">
        <v>919.3</v>
      </c>
      <c r="E81">
        <v>430.17</v>
      </c>
      <c r="F81" s="5">
        <v>0.705883093568066</v>
      </c>
      <c r="G81" s="5">
        <f t="shared" si="12"/>
        <v>0.506327577238076</v>
      </c>
      <c r="H81" s="5">
        <v>0.0375104057200754</v>
      </c>
      <c r="I81" s="5">
        <f t="shared" si="8"/>
        <v>0.03681560495852054</v>
      </c>
      <c r="J81" s="5">
        <f t="shared" si="9"/>
        <v>0.3214035434030446</v>
      </c>
      <c r="K81" s="5">
        <f t="shared" si="13"/>
        <v>0.26198079964123167</v>
      </c>
      <c r="L81" s="5">
        <f t="shared" si="10"/>
        <v>0.41098482177913076</v>
      </c>
      <c r="M81">
        <v>62</v>
      </c>
      <c r="N81" s="5">
        <v>1.575364017076607</v>
      </c>
      <c r="O81" s="5">
        <v>1.2319860744399553</v>
      </c>
      <c r="P81">
        <v>4.766666666666667</v>
      </c>
      <c r="Q81">
        <v>0.575</v>
      </c>
      <c r="R81">
        <v>0.604</v>
      </c>
      <c r="S81">
        <v>48.825</v>
      </c>
      <c r="T81">
        <v>66.424</v>
      </c>
      <c r="U81">
        <v>73.505</v>
      </c>
      <c r="V81">
        <v>67.868</v>
      </c>
      <c r="W81">
        <v>16.942</v>
      </c>
      <c r="X81">
        <v>0.7627382247973545</v>
      </c>
      <c r="Y81">
        <v>0.7042454767648418</v>
      </c>
      <c r="Z81">
        <v>103.766</v>
      </c>
      <c r="AA81">
        <f t="shared" si="11"/>
        <v>0.8022905742295532</v>
      </c>
      <c r="AC81">
        <f t="shared" si="14"/>
        <v>0.6921832451278382</v>
      </c>
      <c r="AD81">
        <f t="shared" si="15"/>
        <v>0.7291596066683448</v>
      </c>
      <c r="AE81" s="5">
        <v>0.684531345724918</v>
      </c>
      <c r="AF81" s="5">
        <v>0.726579581968418</v>
      </c>
    </row>
    <row r="82" spans="1:32" ht="12.75">
      <c r="A82" s="1">
        <v>1970.5</v>
      </c>
      <c r="B82" s="34">
        <v>3800.541</v>
      </c>
      <c r="C82" s="1">
        <v>2467.1</v>
      </c>
      <c r="D82">
        <v>925.4</v>
      </c>
      <c r="E82">
        <v>437.459</v>
      </c>
      <c r="F82" s="5">
        <v>0.684510483116236</v>
      </c>
      <c r="G82" s="5">
        <f t="shared" si="12"/>
        <v>0.4956629493402417</v>
      </c>
      <c r="H82" s="5">
        <v>0.0398865698685974</v>
      </c>
      <c r="I82" s="5">
        <f t="shared" si="8"/>
        <v>0.03910157219416177</v>
      </c>
      <c r="J82" s="5">
        <f t="shared" si="9"/>
        <v>0.3725112865867374</v>
      </c>
      <c r="K82" s="5">
        <f t="shared" si="13"/>
        <v>0.3036394798329812</v>
      </c>
      <c r="L82" s="5">
        <f t="shared" si="10"/>
        <v>0.4763372646971094</v>
      </c>
      <c r="M82">
        <v>57</v>
      </c>
      <c r="N82" s="5">
        <v>1.3305984736245813</v>
      </c>
      <c r="O82" s="5">
        <v>1.0405714313689503</v>
      </c>
      <c r="P82">
        <v>5.166666666666667</v>
      </c>
      <c r="Q82">
        <v>0.5720000000000001</v>
      </c>
      <c r="R82">
        <v>0.603</v>
      </c>
      <c r="S82">
        <v>49.345</v>
      </c>
      <c r="T82">
        <v>66.408</v>
      </c>
      <c r="U82">
        <v>74.305</v>
      </c>
      <c r="V82">
        <v>68.94</v>
      </c>
      <c r="W82">
        <v>17.145</v>
      </c>
      <c r="X82">
        <v>0.768425751218667</v>
      </c>
      <c r="Y82">
        <v>0.7129431274020516</v>
      </c>
      <c r="Z82">
        <v>103.414</v>
      </c>
      <c r="AA82">
        <f t="shared" si="11"/>
        <v>0.799569005679847</v>
      </c>
      <c r="AC82">
        <f t="shared" si="14"/>
        <v>0.7030080582224415</v>
      </c>
      <c r="AD82">
        <f t="shared" si="15"/>
        <v>0.7365886641287913</v>
      </c>
      <c r="AE82" s="5">
        <v>0.696221000506044</v>
      </c>
      <c r="AF82" s="5">
        <v>0.731727688962954</v>
      </c>
    </row>
    <row r="83" spans="1:32" ht="12.75">
      <c r="A83" s="1">
        <v>1970.75</v>
      </c>
      <c r="B83" s="34">
        <v>3759.801</v>
      </c>
      <c r="C83" s="1">
        <v>2460.1</v>
      </c>
      <c r="D83">
        <v>932.7</v>
      </c>
      <c r="E83">
        <v>411.913</v>
      </c>
      <c r="F83" s="5">
        <v>0.604763961805377</v>
      </c>
      <c r="G83" s="5">
        <f t="shared" si="12"/>
        <v>0.4537966637252965</v>
      </c>
      <c r="H83" s="5">
        <v>0.0396282942701379</v>
      </c>
      <c r="I83" s="5">
        <f t="shared" si="8"/>
        <v>0.03885336352591995</v>
      </c>
      <c r="J83" s="5">
        <f t="shared" si="9"/>
        <v>0.4170405609970812</v>
      </c>
      <c r="K83" s="5">
        <f t="shared" si="13"/>
        <v>0.33993595246656577</v>
      </c>
      <c r="L83" s="5">
        <f t="shared" si="10"/>
        <v>0.5332776945185059</v>
      </c>
      <c r="M83">
        <v>53</v>
      </c>
      <c r="N83" s="5">
        <v>1.0881355584222718</v>
      </c>
      <c r="O83" s="5">
        <v>0.8509575187370766</v>
      </c>
      <c r="P83">
        <v>5.833333333333333</v>
      </c>
      <c r="Q83">
        <v>0.569</v>
      </c>
      <c r="R83">
        <v>0.604</v>
      </c>
      <c r="S83">
        <v>48.541</v>
      </c>
      <c r="T83">
        <v>65.962</v>
      </c>
      <c r="U83">
        <v>73.589</v>
      </c>
      <c r="V83">
        <v>68.339</v>
      </c>
      <c r="W83">
        <v>17.198</v>
      </c>
      <c r="X83">
        <v>0.7647066208860891</v>
      </c>
      <c r="Y83">
        <v>0.7101447012091822</v>
      </c>
      <c r="Z83">
        <v>103.92</v>
      </c>
      <c r="AA83">
        <f t="shared" si="11"/>
        <v>0.8034812604700495</v>
      </c>
      <c r="AC83">
        <f t="shared" si="14"/>
        <v>0.693325372055261</v>
      </c>
      <c r="AD83">
        <f t="shared" si="15"/>
        <v>0.7317369791789707</v>
      </c>
      <c r="AE83" s="5">
        <v>0.68737390075162</v>
      </c>
      <c r="AF83" s="5">
        <v>0.728922903664493</v>
      </c>
    </row>
    <row r="84" spans="1:32" ht="12.75">
      <c r="A84" s="1">
        <v>1971</v>
      </c>
      <c r="B84" s="34">
        <v>3864.057</v>
      </c>
      <c r="C84" s="1">
        <v>2507.4</v>
      </c>
      <c r="D84">
        <v>935.8</v>
      </c>
      <c r="E84">
        <v>465.574</v>
      </c>
      <c r="F84" s="5">
        <v>0.581098762463302</v>
      </c>
      <c r="G84" s="5">
        <f t="shared" si="12"/>
        <v>0.4407164908900393</v>
      </c>
      <c r="H84" s="5">
        <v>0.0364511173288383</v>
      </c>
      <c r="I84" s="5">
        <f t="shared" si="8"/>
        <v>0.035794774328670065</v>
      </c>
      <c r="J84" s="5">
        <f t="shared" si="9"/>
        <v>0.42349522389195215</v>
      </c>
      <c r="K84" s="5">
        <f t="shared" si="13"/>
        <v>0.34519724401521656</v>
      </c>
      <c r="L84" s="5">
        <f t="shared" si="10"/>
        <v>0.5415313946843633</v>
      </c>
      <c r="M84">
        <v>51.666666666666664</v>
      </c>
      <c r="N84" s="5">
        <v>1.0406646073592576</v>
      </c>
      <c r="O84" s="5">
        <v>0.813833685758727</v>
      </c>
      <c r="P84">
        <v>5.933333333333334</v>
      </c>
      <c r="Q84">
        <v>0.5660000000000001</v>
      </c>
      <c r="R84">
        <v>0.602</v>
      </c>
      <c r="S84">
        <v>50.21</v>
      </c>
      <c r="T84">
        <v>66.26</v>
      </c>
      <c r="U84">
        <v>75.778</v>
      </c>
      <c r="V84">
        <v>70.358</v>
      </c>
      <c r="W84">
        <v>17.631</v>
      </c>
      <c r="X84">
        <v>0.7724047748675721</v>
      </c>
      <c r="Y84">
        <v>0.717161879697401</v>
      </c>
      <c r="Z84">
        <v>101.929</v>
      </c>
      <c r="AA84">
        <f t="shared" si="11"/>
        <v>0.7880873883607744</v>
      </c>
      <c r="AC84">
        <f t="shared" si="14"/>
        <v>0.7226378270661711</v>
      </c>
      <c r="AD84">
        <f t="shared" si="15"/>
        <v>0.7417534534117011</v>
      </c>
      <c r="AE84" s="5">
        <v>0.71731044915134</v>
      </c>
      <c r="AF84" s="5">
        <v>0.734502849691713</v>
      </c>
    </row>
    <row r="85" spans="1:32" ht="12.75">
      <c r="A85" s="1">
        <v>1971.25</v>
      </c>
      <c r="B85" s="34">
        <v>3885.851</v>
      </c>
      <c r="C85" s="1">
        <v>2530.5</v>
      </c>
      <c r="D85">
        <v>939.3</v>
      </c>
      <c r="E85">
        <v>479.857</v>
      </c>
      <c r="F85" s="5">
        <v>0.578089642049353</v>
      </c>
      <c r="G85" s="5">
        <f t="shared" si="12"/>
        <v>0.43903100482213653</v>
      </c>
      <c r="H85" s="5">
        <v>0.0367993168302003</v>
      </c>
      <c r="I85" s="5">
        <f t="shared" si="8"/>
        <v>0.03613045166272777</v>
      </c>
      <c r="J85" s="5">
        <f t="shared" si="9"/>
        <v>0.4076247298161204</v>
      </c>
      <c r="K85" s="5">
        <f t="shared" si="13"/>
        <v>0.3322609686877417</v>
      </c>
      <c r="L85" s="5">
        <f t="shared" si="10"/>
        <v>0.5212374921646792</v>
      </c>
      <c r="M85">
        <v>53.333333333333336</v>
      </c>
      <c r="N85" s="5">
        <v>1.0770470305375817</v>
      </c>
      <c r="O85" s="5">
        <v>0.8422859280495302</v>
      </c>
      <c r="P85">
        <v>5.9</v>
      </c>
      <c r="Q85">
        <v>0.565</v>
      </c>
      <c r="R85">
        <v>0.6</v>
      </c>
      <c r="S85">
        <v>50.548</v>
      </c>
      <c r="T85">
        <v>66.498</v>
      </c>
      <c r="U85">
        <v>76.014</v>
      </c>
      <c r="V85">
        <v>70.603</v>
      </c>
      <c r="W85">
        <v>17.965</v>
      </c>
      <c r="X85">
        <v>0.7748069168187003</v>
      </c>
      <c r="Y85">
        <v>0.7196467679951105</v>
      </c>
      <c r="Z85">
        <v>101.926</v>
      </c>
      <c r="AA85">
        <f t="shared" si="11"/>
        <v>0.7880641931742712</v>
      </c>
      <c r="AC85">
        <f t="shared" si="14"/>
        <v>0.7257473478598797</v>
      </c>
      <c r="AD85">
        <f t="shared" si="15"/>
        <v>0.7448585797420131</v>
      </c>
      <c r="AE85" s="5">
        <v>0.720270255738714</v>
      </c>
      <c r="AF85" s="5">
        <v>0.742743111590772</v>
      </c>
    </row>
    <row r="86" spans="1:32" ht="12.75">
      <c r="A86" s="1">
        <v>1971.5</v>
      </c>
      <c r="B86" s="34">
        <v>3916.676</v>
      </c>
      <c r="C86" s="1">
        <v>2550.7</v>
      </c>
      <c r="D86">
        <v>939.3</v>
      </c>
      <c r="E86">
        <v>486.278</v>
      </c>
      <c r="F86" s="5">
        <v>0.609399088045395</v>
      </c>
      <c r="G86" s="5">
        <f t="shared" si="12"/>
        <v>0.45632252677238627</v>
      </c>
      <c r="H86" s="5">
        <v>0.0383981906805007</v>
      </c>
      <c r="I86" s="5">
        <f t="shared" si="8"/>
        <v>0.037670326118121045</v>
      </c>
      <c r="J86" s="5">
        <f t="shared" si="9"/>
        <v>0.4285837441892805</v>
      </c>
      <c r="K86" s="5">
        <f t="shared" si="13"/>
        <v>0.3493449724514679</v>
      </c>
      <c r="L86" s="5">
        <f t="shared" si="10"/>
        <v>0.5480381823363416</v>
      </c>
      <c r="M86">
        <v>54.333333333333336</v>
      </c>
      <c r="N86" s="5">
        <v>1.0647219661482428</v>
      </c>
      <c r="O86" s="5">
        <v>0.8326473254601308</v>
      </c>
      <c r="P86">
        <v>6.033333333333334</v>
      </c>
      <c r="Q86">
        <v>0.5660000000000001</v>
      </c>
      <c r="R86">
        <v>0.602</v>
      </c>
      <c r="S86">
        <v>50.997</v>
      </c>
      <c r="T86">
        <v>66.611</v>
      </c>
      <c r="U86">
        <v>76.56</v>
      </c>
      <c r="V86">
        <v>71.23</v>
      </c>
      <c r="W86">
        <v>18.223</v>
      </c>
      <c r="X86">
        <v>0.7771082495615025</v>
      </c>
      <c r="Y86">
        <v>0.7230107914175745</v>
      </c>
      <c r="Z86">
        <v>101.504</v>
      </c>
      <c r="AA86">
        <f t="shared" si="11"/>
        <v>0.7848014036061578</v>
      </c>
      <c r="AC86">
        <f t="shared" si="14"/>
        <v>0.7329045611566075</v>
      </c>
      <c r="AD86">
        <f t="shared" si="15"/>
        <v>0.7478243790067242</v>
      </c>
      <c r="AE86" s="5">
        <v>0.728626665590143</v>
      </c>
      <c r="AF86" s="5">
        <v>0.739676501776728</v>
      </c>
    </row>
    <row r="87" spans="1:32" ht="12.75">
      <c r="A87" s="1">
        <v>1971.75</v>
      </c>
      <c r="B87" s="34">
        <v>3927.867</v>
      </c>
      <c r="C87" s="1">
        <v>2593.2</v>
      </c>
      <c r="D87">
        <v>947.1</v>
      </c>
      <c r="E87">
        <v>471.283</v>
      </c>
      <c r="F87" s="5">
        <v>0.599413111195282</v>
      </c>
      <c r="G87" s="5">
        <f t="shared" si="12"/>
        <v>0.45086617796643824</v>
      </c>
      <c r="H87" s="5">
        <v>0.0383877841766616</v>
      </c>
      <c r="I87" s="5">
        <f t="shared" si="8"/>
        <v>0.037660311578567196</v>
      </c>
      <c r="J87" s="5">
        <f t="shared" si="9"/>
        <v>0.41000755100418107</v>
      </c>
      <c r="K87" s="5">
        <f t="shared" si="13"/>
        <v>0.33420324161242865</v>
      </c>
      <c r="L87" s="5">
        <f t="shared" si="10"/>
        <v>0.5242844509223136</v>
      </c>
      <c r="M87">
        <v>55.666666666666664</v>
      </c>
      <c r="N87" s="5">
        <v>1.0996533523887235</v>
      </c>
      <c r="O87" s="5">
        <v>0.8599648095099541</v>
      </c>
      <c r="P87">
        <v>5.933333333333334</v>
      </c>
      <c r="Q87">
        <v>0.5670000000000001</v>
      </c>
      <c r="R87">
        <v>0.603</v>
      </c>
      <c r="S87">
        <v>51.106</v>
      </c>
      <c r="T87">
        <v>67.088</v>
      </c>
      <c r="U87">
        <v>76.177</v>
      </c>
      <c r="V87">
        <v>70.625</v>
      </c>
      <c r="W87">
        <v>18.562</v>
      </c>
      <c r="X87">
        <v>0.7826900412508194</v>
      </c>
      <c r="Y87">
        <v>0.7256448064928411</v>
      </c>
      <c r="Z87">
        <v>102.743</v>
      </c>
      <c r="AA87">
        <f t="shared" si="11"/>
        <v>0.7943810156319697</v>
      </c>
      <c r="AC87">
        <f t="shared" si="14"/>
        <v>0.7278893938721307</v>
      </c>
      <c r="AD87">
        <f t="shared" si="15"/>
        <v>0.7549814781637306</v>
      </c>
      <c r="AE87" s="5">
        <v>0.723139479291397</v>
      </c>
      <c r="AF87" s="5">
        <v>0.750389121738772</v>
      </c>
    </row>
    <row r="88" spans="1:32" ht="12.75">
      <c r="A88" s="1">
        <v>1972</v>
      </c>
      <c r="B88" s="34">
        <v>3997.666</v>
      </c>
      <c r="C88" s="1">
        <v>2627.6</v>
      </c>
      <c r="D88">
        <v>953.1</v>
      </c>
      <c r="E88">
        <v>504.413</v>
      </c>
      <c r="F88" s="5">
        <v>0.593022526956461</v>
      </c>
      <c r="G88" s="5">
        <f t="shared" si="12"/>
        <v>0.44734565490011535</v>
      </c>
      <c r="H88" s="5">
        <v>0.0361423124613748</v>
      </c>
      <c r="I88" s="5">
        <f t="shared" si="8"/>
        <v>0.035496977083496084</v>
      </c>
      <c r="J88" s="5">
        <f t="shared" si="9"/>
        <v>0.3686025381022012</v>
      </c>
      <c r="K88" s="5">
        <f t="shared" si="13"/>
        <v>0.30045340091570216</v>
      </c>
      <c r="L88" s="5">
        <f t="shared" si="10"/>
        <v>0.4713390736930916</v>
      </c>
      <c r="M88">
        <v>60.333333333333336</v>
      </c>
      <c r="N88" s="5">
        <v>1.2136260840832336</v>
      </c>
      <c r="O88" s="5">
        <v>0.9490952052733923</v>
      </c>
      <c r="P88">
        <v>5.766666666666667</v>
      </c>
      <c r="Q88">
        <v>0.568</v>
      </c>
      <c r="R88">
        <v>0.603</v>
      </c>
      <c r="S88">
        <v>52.456</v>
      </c>
      <c r="T88">
        <v>67.834</v>
      </c>
      <c r="U88">
        <v>77.33</v>
      </c>
      <c r="V88">
        <v>71.618</v>
      </c>
      <c r="W88">
        <v>19.245</v>
      </c>
      <c r="X88">
        <v>0.7928266669130791</v>
      </c>
      <c r="Y88">
        <v>0.7342663443201056</v>
      </c>
      <c r="Z88">
        <v>102.524</v>
      </c>
      <c r="AA88">
        <f t="shared" si="11"/>
        <v>0.7926877670172379</v>
      </c>
      <c r="AC88">
        <f t="shared" si="14"/>
        <v>0.7429117926328527</v>
      </c>
      <c r="AD88">
        <f t="shared" si="15"/>
        <v>0.7678493398366182</v>
      </c>
      <c r="AE88" s="5">
        <v>0.738368604748161</v>
      </c>
      <c r="AF88" s="5">
        <v>0.764616830823098</v>
      </c>
    </row>
    <row r="89" spans="1:32" ht="12.75">
      <c r="A89" s="1">
        <v>1972.25</v>
      </c>
      <c r="B89" s="34">
        <v>4092.105</v>
      </c>
      <c r="C89" s="1">
        <v>2677.3</v>
      </c>
      <c r="D89">
        <v>976.5</v>
      </c>
      <c r="E89">
        <v>535.392</v>
      </c>
      <c r="F89" s="5">
        <v>0.610679523815936</v>
      </c>
      <c r="G89" s="5">
        <f t="shared" si="12"/>
        <v>0.45701822536301306</v>
      </c>
      <c r="H89" s="5">
        <v>0.0365500234275143</v>
      </c>
      <c r="I89" s="5">
        <f t="shared" si="8"/>
        <v>0.035890135389891165</v>
      </c>
      <c r="J89" s="5">
        <f t="shared" si="9"/>
        <v>0.35706376929386846</v>
      </c>
      <c r="K89" s="5">
        <f t="shared" si="13"/>
        <v>0.29104797916062364</v>
      </c>
      <c r="L89" s="5">
        <f t="shared" si="10"/>
        <v>0.45658423063183656</v>
      </c>
      <c r="M89">
        <v>63.333333333333336</v>
      </c>
      <c r="N89" s="5">
        <v>1.2799344673552715</v>
      </c>
      <c r="O89" s="5">
        <v>1.0009505250117288</v>
      </c>
      <c r="P89">
        <v>5.7</v>
      </c>
      <c r="Q89">
        <v>0.57</v>
      </c>
      <c r="R89">
        <v>0.604</v>
      </c>
      <c r="S89">
        <v>53.892</v>
      </c>
      <c r="T89">
        <v>68.331</v>
      </c>
      <c r="U89">
        <v>78.869</v>
      </c>
      <c r="V89">
        <v>73.056</v>
      </c>
      <c r="W89">
        <v>19.637</v>
      </c>
      <c r="X89">
        <v>0.799479264663156</v>
      </c>
      <c r="Y89">
        <v>0.7405544088723853</v>
      </c>
      <c r="Z89">
        <v>101.368</v>
      </c>
      <c r="AA89">
        <f t="shared" si="11"/>
        <v>0.7837498884846804</v>
      </c>
      <c r="AC89">
        <f t="shared" si="14"/>
        <v>0.7626180622492508</v>
      </c>
      <c r="AD89">
        <f t="shared" si="15"/>
        <v>0.7762053175748762</v>
      </c>
      <c r="AE89" s="5">
        <v>0.757381278686647</v>
      </c>
      <c r="AF89" s="5">
        <v>0.772726848361308</v>
      </c>
    </row>
    <row r="90" spans="1:32" ht="12.75">
      <c r="A90" s="1">
        <v>1972.5</v>
      </c>
      <c r="B90" s="34">
        <v>4131.079</v>
      </c>
      <c r="C90" s="1">
        <v>2718.4</v>
      </c>
      <c r="D90">
        <v>990.3</v>
      </c>
      <c r="E90">
        <v>542.889</v>
      </c>
      <c r="F90" s="5">
        <v>0.650405933924016</v>
      </c>
      <c r="G90" s="5">
        <f t="shared" si="12"/>
        <v>0.4781660963235148</v>
      </c>
      <c r="H90" s="5">
        <v>0.0384350824461136</v>
      </c>
      <c r="I90" s="5">
        <f t="shared" si="8"/>
        <v>0.03770582750403384</v>
      </c>
      <c r="J90" s="5">
        <f t="shared" si="9"/>
        <v>0.3436110283523419</v>
      </c>
      <c r="K90" s="5">
        <f t="shared" si="13"/>
        <v>0.2800824503058037</v>
      </c>
      <c r="L90" s="5">
        <f t="shared" si="10"/>
        <v>0.43938195501360905</v>
      </c>
      <c r="M90">
        <v>67.66666666666667</v>
      </c>
      <c r="N90" s="5">
        <v>1.3915912379657351</v>
      </c>
      <c r="O90" s="5">
        <v>1.0882697636244631</v>
      </c>
      <c r="P90">
        <v>5.566666666666666</v>
      </c>
      <c r="Q90">
        <v>0.5710000000000001</v>
      </c>
      <c r="R90">
        <v>0.604</v>
      </c>
      <c r="S90">
        <v>54.501</v>
      </c>
      <c r="T90">
        <v>68.769</v>
      </c>
      <c r="U90">
        <v>79.253</v>
      </c>
      <c r="V90">
        <v>73.468</v>
      </c>
      <c r="W90">
        <v>20.025</v>
      </c>
      <c r="X90">
        <v>0.8048211848397746</v>
      </c>
      <c r="Y90">
        <v>0.7460839823173295</v>
      </c>
      <c r="Z90">
        <v>101.555</v>
      </c>
      <c r="AA90">
        <f t="shared" si="11"/>
        <v>0.7851957217767117</v>
      </c>
      <c r="AC90">
        <f t="shared" si="14"/>
        <v>0.7674750809424102</v>
      </c>
      <c r="AD90">
        <f t="shared" si="15"/>
        <v>0.7828648431279426</v>
      </c>
      <c r="AE90" s="5">
        <v>0.761199839045574</v>
      </c>
      <c r="AF90" s="5">
        <v>0.776313476855622</v>
      </c>
    </row>
    <row r="91" spans="1:32" ht="12.75">
      <c r="A91" s="1">
        <v>1972.75</v>
      </c>
      <c r="B91" s="34">
        <v>4198.718</v>
      </c>
      <c r="C91" s="1">
        <v>2781.7</v>
      </c>
      <c r="D91">
        <v>1007.3</v>
      </c>
      <c r="E91">
        <v>545.527</v>
      </c>
      <c r="F91" s="5">
        <v>0.661001533046471</v>
      </c>
      <c r="G91" s="5">
        <f t="shared" si="12"/>
        <v>0.4836660500677922</v>
      </c>
      <c r="H91" s="5">
        <v>0.0341708461150388</v>
      </c>
      <c r="I91" s="5">
        <f t="shared" si="8"/>
        <v>0.03359361624343571</v>
      </c>
      <c r="J91" s="5">
        <f t="shared" si="9"/>
        <v>0.30343434539069697</v>
      </c>
      <c r="K91" s="5">
        <f t="shared" si="13"/>
        <v>0.2473338395786816</v>
      </c>
      <c r="L91" s="5">
        <f t="shared" si="10"/>
        <v>0.3880072666332697</v>
      </c>
      <c r="M91">
        <v>75</v>
      </c>
      <c r="N91" s="5">
        <v>1.5939726580556723</v>
      </c>
      <c r="O91" s="5">
        <v>1.246538638991356</v>
      </c>
      <c r="P91">
        <v>5.366666666666666</v>
      </c>
      <c r="Q91">
        <v>0.5720000000000001</v>
      </c>
      <c r="R91">
        <v>0.604</v>
      </c>
      <c r="S91">
        <v>55.523</v>
      </c>
      <c r="T91">
        <v>69.576</v>
      </c>
      <c r="U91">
        <v>79.802</v>
      </c>
      <c r="V91">
        <v>74.072</v>
      </c>
      <c r="W91">
        <v>20.651</v>
      </c>
      <c r="X91">
        <v>0.8155539807979935</v>
      </c>
      <c r="Y91">
        <v>0.7569970352464205</v>
      </c>
      <c r="Z91">
        <v>102.199</v>
      </c>
      <c r="AA91">
        <f t="shared" si="11"/>
        <v>0.7901749551460604</v>
      </c>
      <c r="AC91">
        <f t="shared" si="14"/>
        <v>0.7743783808102502</v>
      </c>
      <c r="AD91">
        <f t="shared" si="15"/>
        <v>0.7961123343866977</v>
      </c>
      <c r="AE91" s="5">
        <v>0.767887778703029</v>
      </c>
      <c r="AF91" s="5">
        <v>0.792338874567194</v>
      </c>
    </row>
    <row r="92" spans="1:32" ht="12.75">
      <c r="A92" s="1">
        <v>1973</v>
      </c>
      <c r="B92" s="34">
        <v>4305.33</v>
      </c>
      <c r="C92" s="1">
        <v>2832</v>
      </c>
      <c r="D92">
        <v>1018.4</v>
      </c>
      <c r="E92">
        <v>580.358</v>
      </c>
      <c r="F92" s="5">
        <v>0.683494696056912</v>
      </c>
      <c r="G92" s="5">
        <f t="shared" si="12"/>
        <v>0.4951503900091486</v>
      </c>
      <c r="H92" s="5">
        <v>0.0365383901754963</v>
      </c>
      <c r="I92" s="5">
        <f t="shared" si="8"/>
        <v>0.03587891959162515</v>
      </c>
      <c r="J92" s="5">
        <f t="shared" si="9"/>
        <v>0.26283903102725636</v>
      </c>
      <c r="K92" s="5">
        <f t="shared" si="13"/>
        <v>0.21424399618114115</v>
      </c>
      <c r="L92" s="5">
        <f t="shared" si="10"/>
        <v>0.3360972663200361</v>
      </c>
      <c r="M92">
        <v>82</v>
      </c>
      <c r="N92" s="5">
        <v>1.8838541143373855</v>
      </c>
      <c r="O92" s="5">
        <v>1.47323539828396</v>
      </c>
      <c r="P92">
        <v>4.933333333333334</v>
      </c>
      <c r="Q92">
        <v>0.574</v>
      </c>
      <c r="R92">
        <v>0.604</v>
      </c>
      <c r="S92">
        <v>57.641</v>
      </c>
      <c r="T92">
        <v>70.701</v>
      </c>
      <c r="U92">
        <v>81.527</v>
      </c>
      <c r="V92">
        <v>75.752</v>
      </c>
      <c r="W92">
        <v>21.519</v>
      </c>
      <c r="X92">
        <v>0.8315074861425154</v>
      </c>
      <c r="Y92">
        <v>0.7726066259841766</v>
      </c>
      <c r="Z92">
        <v>101.993</v>
      </c>
      <c r="AA92">
        <f t="shared" si="11"/>
        <v>0.7885822190061755</v>
      </c>
      <c r="AC92">
        <f t="shared" si="14"/>
        <v>0.7957640677384176</v>
      </c>
      <c r="AD92">
        <f t="shared" si="15"/>
        <v>0.815485022788327</v>
      </c>
      <c r="AE92" s="5">
        <v>0.78943523089265</v>
      </c>
      <c r="AF92" s="5">
        <v>0.808215125544246</v>
      </c>
    </row>
    <row r="93" spans="1:32" ht="12.75">
      <c r="A93" s="1">
        <v>1973.25</v>
      </c>
      <c r="B93" s="34">
        <v>4355.102</v>
      </c>
      <c r="C93" s="1">
        <v>2830.5</v>
      </c>
      <c r="D93">
        <v>1009.7</v>
      </c>
      <c r="E93">
        <v>607.361</v>
      </c>
      <c r="F93" s="5">
        <v>0.755062131026932</v>
      </c>
      <c r="G93" s="5">
        <f t="shared" si="12"/>
        <v>0.5300185866044603</v>
      </c>
      <c r="H93" s="5">
        <v>0.0381555757773978</v>
      </c>
      <c r="I93" s="5">
        <f t="shared" si="8"/>
        <v>0.037436822272928105</v>
      </c>
      <c r="J93" s="5">
        <f t="shared" si="9"/>
        <v>0.2855348147204862</v>
      </c>
      <c r="K93" s="5">
        <f t="shared" si="13"/>
        <v>0.23274366640095753</v>
      </c>
      <c r="L93" s="5">
        <f t="shared" si="10"/>
        <v>0.36511879644238077</v>
      </c>
      <c r="M93">
        <v>81.66666666666667</v>
      </c>
      <c r="N93" s="5">
        <v>1.8562310418199004</v>
      </c>
      <c r="O93" s="5">
        <v>1.4516332540773542</v>
      </c>
      <c r="P93">
        <v>4.933333333333334</v>
      </c>
      <c r="Q93">
        <v>0.578</v>
      </c>
      <c r="R93">
        <v>0.608</v>
      </c>
      <c r="S93">
        <v>58.292</v>
      </c>
      <c r="T93">
        <v>71.476</v>
      </c>
      <c r="U93">
        <v>81.556</v>
      </c>
      <c r="V93">
        <v>75.816</v>
      </c>
      <c r="W93">
        <v>22.084</v>
      </c>
      <c r="X93">
        <v>0.8347095704287733</v>
      </c>
      <c r="Y93">
        <v>0.7759660444023957</v>
      </c>
      <c r="Z93">
        <v>102.35</v>
      </c>
      <c r="AA93">
        <f t="shared" si="11"/>
        <v>0.7913424462000536</v>
      </c>
      <c r="AC93">
        <f t="shared" si="14"/>
        <v>0.7961197148666365</v>
      </c>
      <c r="AD93">
        <f t="shared" si="15"/>
        <v>0.8193285655195854</v>
      </c>
      <c r="AE93" s="5">
        <v>0.790325828629445</v>
      </c>
      <c r="AF93" s="5">
        <v>0.813210122463033</v>
      </c>
    </row>
    <row r="94" spans="1:32" ht="12.75">
      <c r="A94" s="1">
        <v>1973.5</v>
      </c>
      <c r="B94" s="34">
        <v>4331.934</v>
      </c>
      <c r="C94" s="1">
        <v>2840.6</v>
      </c>
      <c r="D94">
        <v>1015.6</v>
      </c>
      <c r="E94">
        <v>583.603</v>
      </c>
      <c r="F94" s="5">
        <v>0.731974649316522</v>
      </c>
      <c r="G94" s="5">
        <f t="shared" si="12"/>
        <v>0.5190416722464333</v>
      </c>
      <c r="H94" s="5">
        <v>0.0361536671217566</v>
      </c>
      <c r="I94" s="5">
        <f t="shared" si="8"/>
        <v>0.03550792862558283</v>
      </c>
      <c r="J94" s="5">
        <f t="shared" si="9"/>
        <v>0.2712801770053666</v>
      </c>
      <c r="K94" s="5">
        <f t="shared" si="13"/>
        <v>0.22112449958138067</v>
      </c>
      <c r="L94" s="5">
        <f t="shared" si="10"/>
        <v>0.3468911201733363</v>
      </c>
      <c r="M94">
        <v>82.33333333333333</v>
      </c>
      <c r="N94" s="5">
        <v>1.9133048274152569</v>
      </c>
      <c r="O94" s="5">
        <v>1.496266817055092</v>
      </c>
      <c r="P94">
        <v>4.8</v>
      </c>
      <c r="Q94">
        <v>0.579</v>
      </c>
      <c r="R94">
        <v>0.608</v>
      </c>
      <c r="S94">
        <v>58.152</v>
      </c>
      <c r="T94">
        <v>71.956</v>
      </c>
      <c r="U94">
        <v>80.815</v>
      </c>
      <c r="V94">
        <v>75.126</v>
      </c>
      <c r="W94">
        <v>22.664</v>
      </c>
      <c r="X94">
        <v>0.8403445832464184</v>
      </c>
      <c r="Y94">
        <v>0.7811776197204258</v>
      </c>
      <c r="Z94">
        <v>103.981</v>
      </c>
      <c r="AA94">
        <f t="shared" si="11"/>
        <v>0.8039528959289475</v>
      </c>
      <c r="AC94">
        <f t="shared" si="14"/>
        <v>0.7869924058736806</v>
      </c>
      <c r="AD94">
        <f t="shared" si="15"/>
        <v>0.8260567468892581</v>
      </c>
      <c r="AE94" s="5">
        <v>0.783061225572673</v>
      </c>
      <c r="AF94" s="5">
        <v>0.823516180264986</v>
      </c>
    </row>
    <row r="95" spans="1:32" ht="12.75">
      <c r="A95" s="1">
        <v>1973.75</v>
      </c>
      <c r="B95" s="34">
        <v>4373.263</v>
      </c>
      <c r="C95" s="1">
        <v>2832.2</v>
      </c>
      <c r="D95">
        <v>1011.9</v>
      </c>
      <c r="E95">
        <v>606.216</v>
      </c>
      <c r="F95" s="5">
        <v>0.693756171850588</v>
      </c>
      <c r="G95" s="5">
        <f t="shared" si="12"/>
        <v>0.5003044029465419</v>
      </c>
      <c r="H95" s="5">
        <v>0.0376723095342919</v>
      </c>
      <c r="I95" s="5">
        <f t="shared" si="8"/>
        <v>0.0369715355626512</v>
      </c>
      <c r="J95" s="5">
        <f t="shared" si="9"/>
        <v>0.2666807147972329</v>
      </c>
      <c r="K95" s="5">
        <f t="shared" si="13"/>
        <v>0.21737540965396987</v>
      </c>
      <c r="L95" s="5">
        <f t="shared" si="10"/>
        <v>0.3410097003984484</v>
      </c>
      <c r="M95">
        <v>81</v>
      </c>
      <c r="N95" s="5">
        <v>1.876042680202585</v>
      </c>
      <c r="O95" s="5">
        <v>1.467126601859031</v>
      </c>
      <c r="P95">
        <v>4.766666666666667</v>
      </c>
      <c r="Q95">
        <v>0.5820000000000001</v>
      </c>
      <c r="R95">
        <v>0.611</v>
      </c>
      <c r="S95">
        <v>58.081</v>
      </c>
      <c r="T95">
        <v>72.522</v>
      </c>
      <c r="U95">
        <v>80.087</v>
      </c>
      <c r="V95">
        <v>74.664</v>
      </c>
      <c r="W95">
        <v>23.273</v>
      </c>
      <c r="X95">
        <v>0.8367562587378183</v>
      </c>
      <c r="Y95">
        <v>0.7800904665919021</v>
      </c>
      <c r="Z95">
        <v>104.48</v>
      </c>
      <c r="AA95">
        <f t="shared" si="11"/>
        <v>0.8078110286173091</v>
      </c>
      <c r="AC95">
        <f t="shared" si="14"/>
        <v>0.7779433577860289</v>
      </c>
      <c r="AD95">
        <f t="shared" si="15"/>
        <v>0.821777540899453</v>
      </c>
      <c r="AE95" s="5">
        <v>0.773077024843253</v>
      </c>
      <c r="AF95" s="5">
        <v>0.816943706948834</v>
      </c>
    </row>
    <row r="96" spans="1:32" ht="12.75">
      <c r="A96" s="1">
        <v>1974</v>
      </c>
      <c r="B96" s="34">
        <v>4335.37</v>
      </c>
      <c r="C96" s="1">
        <v>2807.8</v>
      </c>
      <c r="D96">
        <v>998.6</v>
      </c>
      <c r="E96">
        <v>566.942</v>
      </c>
      <c r="F96" s="5">
        <v>0.722695784166418</v>
      </c>
      <c r="G96" s="5">
        <f t="shared" si="12"/>
        <v>0.5145581559771466</v>
      </c>
      <c r="H96" s="5">
        <v>0.0387783177367998</v>
      </c>
      <c r="I96" s="5">
        <f t="shared" si="8"/>
        <v>0.038036064146379056</v>
      </c>
      <c r="J96" s="5">
        <f t="shared" si="9"/>
        <v>0.3121142542756679</v>
      </c>
      <c r="K96" s="5">
        <f t="shared" si="13"/>
        <v>0.25440896216887077</v>
      </c>
      <c r="L96" s="5">
        <f t="shared" si="10"/>
        <v>0.39910643115516004</v>
      </c>
      <c r="M96">
        <v>77.33333333333333</v>
      </c>
      <c r="N96" s="5">
        <v>1.6486211344986335</v>
      </c>
      <c r="O96" s="5">
        <v>1.2892755310602915</v>
      </c>
      <c r="P96">
        <v>5.133333333333334</v>
      </c>
      <c r="Q96">
        <v>0.5820000000000001</v>
      </c>
      <c r="R96">
        <v>0.613</v>
      </c>
      <c r="S96">
        <v>57.749</v>
      </c>
      <c r="T96">
        <v>72.734</v>
      </c>
      <c r="U96">
        <v>79.398</v>
      </c>
      <c r="V96">
        <v>74.554</v>
      </c>
      <c r="W96">
        <v>23.727</v>
      </c>
      <c r="X96">
        <v>0.8327212180492984</v>
      </c>
      <c r="Y96">
        <v>0.7819252129978138</v>
      </c>
      <c r="Z96">
        <v>104.882</v>
      </c>
      <c r="AA96">
        <f t="shared" si="11"/>
        <v>0.8109191836087349</v>
      </c>
      <c r="AC96">
        <f t="shared" si="14"/>
        <v>0.7693029930308759</v>
      </c>
      <c r="AD96">
        <f t="shared" si="15"/>
        <v>0.8169436349597377</v>
      </c>
      <c r="AE96" s="5">
        <v>0.762061752546788</v>
      </c>
      <c r="AF96" s="5">
        <v>0.809586894409633</v>
      </c>
    </row>
    <row r="97" spans="1:32" ht="12.75">
      <c r="A97" s="1">
        <v>1974.25</v>
      </c>
      <c r="B97" s="34">
        <v>4347.936</v>
      </c>
      <c r="C97" s="1">
        <v>2819</v>
      </c>
      <c r="D97">
        <v>995.1</v>
      </c>
      <c r="E97">
        <v>564.686</v>
      </c>
      <c r="F97" s="5">
        <v>0.681467765843475</v>
      </c>
      <c r="G97" s="5">
        <f t="shared" si="12"/>
        <v>0.4941260573066659</v>
      </c>
      <c r="H97" s="5">
        <v>0.0396388519407256</v>
      </c>
      <c r="I97" s="5">
        <f t="shared" si="8"/>
        <v>0.03886351094192775</v>
      </c>
      <c r="J97" s="5">
        <f t="shared" si="9"/>
        <v>0.3029884278905707</v>
      </c>
      <c r="K97" s="5">
        <f t="shared" si="13"/>
        <v>0.2469703656044367</v>
      </c>
      <c r="L97" s="5">
        <f t="shared" si="10"/>
        <v>0.3874370634476509</v>
      </c>
      <c r="M97">
        <v>77.66666666666667</v>
      </c>
      <c r="N97" s="5">
        <v>1.6308413517533014</v>
      </c>
      <c r="O97" s="5">
        <v>1.2753711606980278</v>
      </c>
      <c r="P97">
        <v>5.2</v>
      </c>
      <c r="Q97">
        <v>0.58</v>
      </c>
      <c r="R97">
        <v>0.612</v>
      </c>
      <c r="S97">
        <v>57.759</v>
      </c>
      <c r="T97">
        <v>73.141</v>
      </c>
      <c r="U97">
        <v>78.97</v>
      </c>
      <c r="V97">
        <v>74.372</v>
      </c>
      <c r="W97">
        <v>24.417</v>
      </c>
      <c r="X97">
        <v>0.8221881051606696</v>
      </c>
      <c r="Y97">
        <v>0.7743254126800306</v>
      </c>
      <c r="Z97">
        <v>104.116</v>
      </c>
      <c r="AA97">
        <f t="shared" si="11"/>
        <v>0.8049966793215905</v>
      </c>
      <c r="AC97">
        <f t="shared" si="14"/>
        <v>0.7638978475213982</v>
      </c>
      <c r="AD97">
        <f t="shared" si="15"/>
        <v>0.8042139282895064</v>
      </c>
      <c r="AE97" s="5">
        <v>0.758343749943501</v>
      </c>
      <c r="AF97" s="5">
        <v>0.795926461092544</v>
      </c>
    </row>
    <row r="98" spans="1:32" ht="12.75">
      <c r="A98" s="1">
        <v>1974.5</v>
      </c>
      <c r="B98" s="34">
        <v>4305.821</v>
      </c>
      <c r="C98" s="1">
        <v>2831.6</v>
      </c>
      <c r="D98">
        <v>997.1</v>
      </c>
      <c r="E98">
        <v>533.049</v>
      </c>
      <c r="F98" s="5">
        <v>0.673367042216739</v>
      </c>
      <c r="G98" s="5">
        <f t="shared" si="12"/>
        <v>0.4900114692370504</v>
      </c>
      <c r="H98" s="5">
        <v>0.0424050525754117</v>
      </c>
      <c r="I98" s="5">
        <f t="shared" si="8"/>
        <v>0.04151853345251366</v>
      </c>
      <c r="J98" s="5">
        <f t="shared" si="9"/>
        <v>0.3553325462366431</v>
      </c>
      <c r="K98" s="5">
        <f t="shared" si="13"/>
        <v>0.2896368335457152</v>
      </c>
      <c r="L98" s="5">
        <f t="shared" si="10"/>
        <v>0.45437048279290426</v>
      </c>
      <c r="M98">
        <v>71.66666666666667</v>
      </c>
      <c r="N98" s="5">
        <v>1.3790221988579519</v>
      </c>
      <c r="O98" s="5">
        <v>1.0784403648429575</v>
      </c>
      <c r="P98">
        <v>5.633333333333333</v>
      </c>
      <c r="Q98">
        <v>0.579</v>
      </c>
      <c r="R98">
        <v>0.613</v>
      </c>
      <c r="S98">
        <v>56.958</v>
      </c>
      <c r="T98">
        <v>73.097</v>
      </c>
      <c r="U98">
        <v>77.921</v>
      </c>
      <c r="V98">
        <v>73.597</v>
      </c>
      <c r="W98">
        <v>25.029</v>
      </c>
      <c r="X98">
        <v>0.8180050647096684</v>
      </c>
      <c r="Y98">
        <v>0.772608489444421</v>
      </c>
      <c r="Z98">
        <v>104.978</v>
      </c>
      <c r="AA98">
        <f t="shared" si="11"/>
        <v>0.8116614295768366</v>
      </c>
      <c r="AC98">
        <f t="shared" si="14"/>
        <v>0.7505253069394021</v>
      </c>
      <c r="AD98">
        <f t="shared" si="15"/>
        <v>0.7991132491780539</v>
      </c>
      <c r="AE98" s="5">
        <v>0.745765861615759</v>
      </c>
      <c r="AF98" s="5">
        <v>0.79495610580653</v>
      </c>
    </row>
    <row r="99" spans="1:32" ht="12.75">
      <c r="A99" s="1">
        <v>1974.75</v>
      </c>
      <c r="B99" s="34">
        <v>4288.936</v>
      </c>
      <c r="C99" s="1">
        <v>2790.8</v>
      </c>
      <c r="D99">
        <v>983.1</v>
      </c>
      <c r="E99">
        <v>537.891</v>
      </c>
      <c r="F99" s="5">
        <v>0.531947766874022</v>
      </c>
      <c r="G99" s="5">
        <f t="shared" si="12"/>
        <v>0.41254037978449576</v>
      </c>
      <c r="H99" s="5">
        <v>0.0471944103120892</v>
      </c>
      <c r="I99" s="5">
        <f t="shared" si="8"/>
        <v>0.04609806880948031</v>
      </c>
      <c r="J99" s="5">
        <f t="shared" si="9"/>
        <v>0.4277420033248665</v>
      </c>
      <c r="K99" s="5">
        <f t="shared" si="13"/>
        <v>0.34865885697677523</v>
      </c>
      <c r="L99" s="5">
        <f t="shared" si="10"/>
        <v>0.546961832289038</v>
      </c>
      <c r="M99">
        <v>59</v>
      </c>
      <c r="N99" s="5">
        <v>0.9644607650822048</v>
      </c>
      <c r="O99" s="5">
        <v>0.7542397941333715</v>
      </c>
      <c r="P99">
        <v>6.6</v>
      </c>
      <c r="Q99">
        <v>0.5720000000000001</v>
      </c>
      <c r="R99">
        <v>0.613</v>
      </c>
      <c r="S99">
        <v>56.561</v>
      </c>
      <c r="T99">
        <v>72.375</v>
      </c>
      <c r="U99">
        <v>78.15</v>
      </c>
      <c r="V99">
        <v>74.313</v>
      </c>
      <c r="W99">
        <v>25.247</v>
      </c>
      <c r="X99">
        <v>0.8090584613833087</v>
      </c>
      <c r="Y99">
        <v>0.7693347454096197</v>
      </c>
      <c r="Z99">
        <v>103.528</v>
      </c>
      <c r="AA99">
        <f t="shared" si="11"/>
        <v>0.8004504227669678</v>
      </c>
      <c r="AC99">
        <f t="shared" si="14"/>
        <v>0.7534598708793944</v>
      </c>
      <c r="AD99">
        <f t="shared" si="15"/>
        <v>0.7881158992272703</v>
      </c>
      <c r="AE99" s="5">
        <v>0.748293030006496</v>
      </c>
      <c r="AF99" s="5">
        <v>0.784514293440815</v>
      </c>
    </row>
    <row r="100" spans="1:32" ht="12.75">
      <c r="A100" s="1">
        <v>1975</v>
      </c>
      <c r="B100" s="34">
        <v>4237.593</v>
      </c>
      <c r="C100" s="1">
        <v>2814.6</v>
      </c>
      <c r="D100">
        <v>987.2</v>
      </c>
      <c r="E100">
        <v>443.776</v>
      </c>
      <c r="F100" s="5">
        <v>0.452290595932752</v>
      </c>
      <c r="G100" s="5">
        <f t="shared" si="12"/>
        <v>0.3638307253422465</v>
      </c>
      <c r="H100" s="5">
        <v>0.0440371323998256</v>
      </c>
      <c r="I100" s="5">
        <f t="shared" si="8"/>
        <v>0.04308157586419381</v>
      </c>
      <c r="J100" s="5">
        <f t="shared" si="9"/>
        <v>0.5595644759833949</v>
      </c>
      <c r="K100" s="5">
        <f t="shared" si="13"/>
        <v>0.45610931141827565</v>
      </c>
      <c r="L100" s="5">
        <f t="shared" si="10"/>
        <v>0.7155257344116442</v>
      </c>
      <c r="M100">
        <v>50</v>
      </c>
      <c r="N100" s="5">
        <v>0.6502034009625786</v>
      </c>
      <c r="O100" s="5">
        <v>0.5084802793870353</v>
      </c>
      <c r="P100">
        <v>8.266666666666666</v>
      </c>
      <c r="Q100">
        <v>0.562</v>
      </c>
      <c r="R100">
        <v>0.612</v>
      </c>
      <c r="S100">
        <v>55.223</v>
      </c>
      <c r="T100">
        <v>70.688</v>
      </c>
      <c r="U100">
        <v>78.123</v>
      </c>
      <c r="V100">
        <v>74.905</v>
      </c>
      <c r="W100">
        <v>25.141</v>
      </c>
      <c r="X100">
        <v>0.7986294850975141</v>
      </c>
      <c r="Y100">
        <v>0.7657414280637659</v>
      </c>
      <c r="Z100">
        <v>102.231</v>
      </c>
      <c r="AA100">
        <f t="shared" si="11"/>
        <v>0.7904223704687608</v>
      </c>
      <c r="AC100">
        <f t="shared" si="14"/>
        <v>0.7531143217407887</v>
      </c>
      <c r="AD100">
        <f t="shared" si="15"/>
        <v>0.7751418359490351</v>
      </c>
      <c r="AE100" s="5">
        <v>0.746875616473854</v>
      </c>
      <c r="AF100" s="5">
        <v>0.770973168052915</v>
      </c>
    </row>
    <row r="101" spans="1:32" ht="12.75">
      <c r="A101" s="1">
        <v>1975.25</v>
      </c>
      <c r="B101" s="34">
        <v>4268.614</v>
      </c>
      <c r="C101" s="1">
        <v>2860.5</v>
      </c>
      <c r="D101">
        <v>1008.5</v>
      </c>
      <c r="E101">
        <v>427.706</v>
      </c>
      <c r="F101" s="5">
        <v>0.442339253244086</v>
      </c>
      <c r="G101" s="5">
        <f t="shared" si="12"/>
        <v>0.3574683824596987</v>
      </c>
      <c r="H101" s="5">
        <v>0.0425483633884058</v>
      </c>
      <c r="I101" s="5">
        <f t="shared" si="8"/>
        <v>0.04165588436855361</v>
      </c>
      <c r="J101" s="5">
        <f t="shared" si="9"/>
        <v>0.5934607629555697</v>
      </c>
      <c r="K101" s="5">
        <f t="shared" si="13"/>
        <v>0.48373867813842775</v>
      </c>
      <c r="L101" s="5">
        <f t="shared" si="10"/>
        <v>0.7588695610313901</v>
      </c>
      <c r="M101">
        <v>50</v>
      </c>
      <c r="N101" s="5">
        <v>0.6023454367554558</v>
      </c>
      <c r="O101" s="5">
        <v>0.47105378949955307</v>
      </c>
      <c r="P101">
        <v>8.866666666666667</v>
      </c>
      <c r="Q101">
        <v>0.5589999999999999</v>
      </c>
      <c r="R101">
        <v>0.613</v>
      </c>
      <c r="S101">
        <v>55.584</v>
      </c>
      <c r="T101">
        <v>70.123</v>
      </c>
      <c r="U101">
        <v>79.266</v>
      </c>
      <c r="V101">
        <v>76.096</v>
      </c>
      <c r="W101">
        <v>25.41</v>
      </c>
      <c r="X101">
        <v>0.801145552318811</v>
      </c>
      <c r="Y101">
        <v>0.7691080658952412</v>
      </c>
      <c r="Z101">
        <v>101.071</v>
      </c>
      <c r="AA101">
        <f t="shared" si="11"/>
        <v>0.7814535650208658</v>
      </c>
      <c r="AC101">
        <f t="shared" si="14"/>
        <v>0.7676390991361807</v>
      </c>
      <c r="AD101">
        <f t="shared" si="15"/>
        <v>0.7782873648353107</v>
      </c>
      <c r="AE101" s="5">
        <v>0.762570491438313</v>
      </c>
      <c r="AF101" s="5">
        <v>0.774451819325066</v>
      </c>
    </row>
    <row r="102" spans="1:32" ht="12.75">
      <c r="A102" s="1">
        <v>1975.5</v>
      </c>
      <c r="B102" s="34">
        <v>4340.867</v>
      </c>
      <c r="C102" s="1">
        <v>2901.2</v>
      </c>
      <c r="D102">
        <v>1016.8</v>
      </c>
      <c r="E102">
        <v>463.89</v>
      </c>
      <c r="F102" s="5">
        <v>0.462485935013141</v>
      </c>
      <c r="G102" s="5">
        <f t="shared" si="12"/>
        <v>0.3702837355996925</v>
      </c>
      <c r="H102" s="5">
        <v>0.0417794885450112</v>
      </c>
      <c r="I102" s="5">
        <f t="shared" si="8"/>
        <v>0.04091875434267678</v>
      </c>
      <c r="J102" s="5">
        <f t="shared" si="9"/>
        <v>0.5567882475465457</v>
      </c>
      <c r="K102" s="5">
        <f t="shared" si="13"/>
        <v>0.45384636640475284</v>
      </c>
      <c r="L102" s="5">
        <f t="shared" si="10"/>
        <v>0.7119757183251513</v>
      </c>
      <c r="M102">
        <v>53</v>
      </c>
      <c r="N102" s="5">
        <v>0.6650351138540115</v>
      </c>
      <c r="O102" s="5">
        <v>0.5200791629112668</v>
      </c>
      <c r="P102">
        <v>8.466666666666667</v>
      </c>
      <c r="Q102">
        <v>0.561</v>
      </c>
      <c r="R102">
        <v>0.613</v>
      </c>
      <c r="S102">
        <v>56.706</v>
      </c>
      <c r="T102">
        <v>70.632</v>
      </c>
      <c r="U102">
        <v>80.284</v>
      </c>
      <c r="V102">
        <v>76.928</v>
      </c>
      <c r="W102">
        <v>26.105</v>
      </c>
      <c r="X102">
        <v>0.8037917532397075</v>
      </c>
      <c r="Y102">
        <v>0.770195475897427</v>
      </c>
      <c r="Z102">
        <v>100.12</v>
      </c>
      <c r="AA102">
        <f t="shared" si="11"/>
        <v>0.7741006908993587</v>
      </c>
      <c r="AC102">
        <f t="shared" si="14"/>
        <v>0.7804001623091554</v>
      </c>
      <c r="AD102">
        <f t="shared" si="15"/>
        <v>0.7815849432636213</v>
      </c>
      <c r="AE102" s="5">
        <v>0.775094333692391</v>
      </c>
      <c r="AF102" s="5">
        <v>0.775094333692391</v>
      </c>
    </row>
    <row r="103" spans="1:32" ht="12.75">
      <c r="A103" s="1">
        <v>1975.75</v>
      </c>
      <c r="B103" s="34">
        <v>4397.806</v>
      </c>
      <c r="C103" s="1">
        <v>2931.4</v>
      </c>
      <c r="D103">
        <v>1019.9</v>
      </c>
      <c r="E103">
        <v>477.236</v>
      </c>
      <c r="F103" s="5">
        <v>0.458929663430507</v>
      </c>
      <c r="G103" s="5">
        <f t="shared" si="12"/>
        <v>0.3680403067868149</v>
      </c>
      <c r="H103" s="5">
        <v>0.0396486029515815</v>
      </c>
      <c r="I103" s="5">
        <f t="shared" si="8"/>
        <v>0.03887288294857316</v>
      </c>
      <c r="J103" s="5">
        <f t="shared" si="9"/>
        <v>0.5206426993913659</v>
      </c>
      <c r="K103" s="5">
        <f t="shared" si="13"/>
        <v>0.42438359350280686</v>
      </c>
      <c r="L103" s="5">
        <f t="shared" si="10"/>
        <v>0.6657557186656053</v>
      </c>
      <c r="M103">
        <v>55.333333333333336</v>
      </c>
      <c r="N103" s="5">
        <v>0.70689612514889</v>
      </c>
      <c r="O103" s="5">
        <v>0.5528158399066994</v>
      </c>
      <c r="P103">
        <v>8.3</v>
      </c>
      <c r="Q103">
        <v>0.56</v>
      </c>
      <c r="R103">
        <v>0.611</v>
      </c>
      <c r="S103">
        <v>57.686</v>
      </c>
      <c r="T103">
        <v>71.471</v>
      </c>
      <c r="U103">
        <v>80.712</v>
      </c>
      <c r="V103">
        <v>76.937</v>
      </c>
      <c r="W103">
        <v>27.04</v>
      </c>
      <c r="X103">
        <v>0.8108730566189327</v>
      </c>
      <c r="Y103">
        <v>0.7729455070768991</v>
      </c>
      <c r="Z103">
        <v>100.462</v>
      </c>
      <c r="AA103">
        <f t="shared" si="11"/>
        <v>0.7767449421607209</v>
      </c>
      <c r="AC103">
        <f t="shared" si="14"/>
        <v>0.7857170771179869</v>
      </c>
      <c r="AD103">
        <f t="shared" si="15"/>
        <v>0.7903562359012953</v>
      </c>
      <c r="AE103" s="5">
        <v>0.781372697459875</v>
      </c>
      <c r="AF103" s="5">
        <v>0.788780138737737</v>
      </c>
    </row>
    <row r="104" spans="1:32" ht="12.75">
      <c r="A104" s="1">
        <v>1976</v>
      </c>
      <c r="B104" s="34">
        <v>4496.761</v>
      </c>
      <c r="C104" s="1">
        <v>2989.7</v>
      </c>
      <c r="D104">
        <v>1040.1</v>
      </c>
      <c r="E104">
        <v>526.437</v>
      </c>
      <c r="F104" s="5">
        <v>0.476456567862691</v>
      </c>
      <c r="G104" s="5">
        <f t="shared" si="12"/>
        <v>0.37902010195015434</v>
      </c>
      <c r="H104" s="5">
        <v>0.0390350946577706</v>
      </c>
      <c r="I104" s="5">
        <f t="shared" si="8"/>
        <v>0.03828304257337545</v>
      </c>
      <c r="J104" s="5">
        <f t="shared" si="9"/>
        <v>0.4695456037921557</v>
      </c>
      <c r="K104" s="5">
        <f t="shared" si="13"/>
        <v>0.38273359231523835</v>
      </c>
      <c r="L104" s="5">
        <f t="shared" si="10"/>
        <v>0.6004168910163468</v>
      </c>
      <c r="M104">
        <v>59.333333333333336</v>
      </c>
      <c r="N104" s="5">
        <v>0.8072061560987962</v>
      </c>
      <c r="O104" s="5">
        <v>0.63126155779624</v>
      </c>
      <c r="P104">
        <v>7.733333333333334</v>
      </c>
      <c r="Q104">
        <v>0.565</v>
      </c>
      <c r="R104">
        <v>0.613</v>
      </c>
      <c r="S104">
        <v>59.497</v>
      </c>
      <c r="T104">
        <v>72.405</v>
      </c>
      <c r="U104">
        <v>82.173</v>
      </c>
      <c r="V104">
        <v>78.062</v>
      </c>
      <c r="W104">
        <v>28.093</v>
      </c>
      <c r="X104">
        <v>0.822105447239934</v>
      </c>
      <c r="Y104">
        <v>0.7809775237792571</v>
      </c>
      <c r="Z104">
        <v>100.045</v>
      </c>
      <c r="AA104">
        <f t="shared" si="11"/>
        <v>0.7735208112367793</v>
      </c>
      <c r="AC104">
        <f t="shared" si="14"/>
        <v>0.8036565949636072</v>
      </c>
      <c r="AD104">
        <f t="shared" si="15"/>
        <v>0.804113389160487</v>
      </c>
      <c r="AE104" s="5">
        <v>0.798260357348943</v>
      </c>
      <c r="AF104" s="5">
        <v>0.798260357348943</v>
      </c>
    </row>
    <row r="105" spans="1:32" ht="12.75">
      <c r="A105" s="1">
        <v>1976.25</v>
      </c>
      <c r="B105" s="34">
        <v>4530.335</v>
      </c>
      <c r="C105" s="1">
        <v>3016.3</v>
      </c>
      <c r="D105">
        <v>1054</v>
      </c>
      <c r="E105">
        <v>549.275</v>
      </c>
      <c r="F105" s="5">
        <v>0.48258876568737</v>
      </c>
      <c r="G105" s="5">
        <f t="shared" si="12"/>
        <v>0.38281642174181496</v>
      </c>
      <c r="H105" s="5">
        <v>0.040169022335461</v>
      </c>
      <c r="I105" s="5">
        <f t="shared" si="8"/>
        <v>0.039372941999161304</v>
      </c>
      <c r="J105" s="5">
        <f t="shared" si="9"/>
        <v>0.4525660314984605</v>
      </c>
      <c r="K105" s="5">
        <f t="shared" si="13"/>
        <v>0.36889329086750317</v>
      </c>
      <c r="L105" s="5">
        <f t="shared" si="10"/>
        <v>0.5787047890926312</v>
      </c>
      <c r="M105">
        <v>61.333333333333336</v>
      </c>
      <c r="N105" s="5">
        <v>0.8458797061597788</v>
      </c>
      <c r="O105" s="5">
        <v>0.6615055360817809</v>
      </c>
      <c r="P105">
        <v>7.566666666666667</v>
      </c>
      <c r="Q105">
        <v>0.569</v>
      </c>
      <c r="R105">
        <v>0.615</v>
      </c>
      <c r="S105">
        <v>60.082</v>
      </c>
      <c r="T105">
        <v>72.936</v>
      </c>
      <c r="U105">
        <v>82.376</v>
      </c>
      <c r="V105">
        <v>78.801</v>
      </c>
      <c r="W105">
        <v>28.69</v>
      </c>
      <c r="X105">
        <v>0.8245105029934447</v>
      </c>
      <c r="Y105">
        <v>0.7887271040242624</v>
      </c>
      <c r="Z105">
        <v>100.089</v>
      </c>
      <c r="AA105">
        <f t="shared" si="11"/>
        <v>0.7738610073054926</v>
      </c>
      <c r="AC105">
        <f t="shared" si="14"/>
        <v>0.8061239463663584</v>
      </c>
      <c r="AD105">
        <f t="shared" si="15"/>
        <v>0.8070346015579029</v>
      </c>
      <c r="AE105" s="5">
        <v>0.801449232648556</v>
      </c>
      <c r="AF105" s="5">
        <v>0.801449232648556</v>
      </c>
    </row>
    <row r="106" spans="1:32" ht="12.75">
      <c r="A106" s="1">
        <v>1976.5</v>
      </c>
      <c r="B106" s="34">
        <v>4552.03</v>
      </c>
      <c r="C106" s="1">
        <v>3047.9</v>
      </c>
      <c r="D106">
        <v>1063</v>
      </c>
      <c r="E106">
        <v>550.039</v>
      </c>
      <c r="F106" s="5">
        <v>0.502161436141008</v>
      </c>
      <c r="G106" s="5">
        <f t="shared" si="12"/>
        <v>0.3947789017992738</v>
      </c>
      <c r="H106" s="5">
        <v>0.0417330551984202</v>
      </c>
      <c r="I106" s="5">
        <f t="shared" si="8"/>
        <v>0.04087421995685592</v>
      </c>
      <c r="J106" s="5">
        <f t="shared" si="9"/>
        <v>0.47837028272105614</v>
      </c>
      <c r="K106" s="5">
        <f t="shared" si="13"/>
        <v>0.3899267191174258</v>
      </c>
      <c r="L106" s="5">
        <f t="shared" si="10"/>
        <v>0.6117011757459152</v>
      </c>
      <c r="M106">
        <v>61.666666666666664</v>
      </c>
      <c r="N106" s="5">
        <v>0.8252579979544307</v>
      </c>
      <c r="O106" s="5">
        <v>0.6453786872615963</v>
      </c>
      <c r="P106">
        <v>7.733333333333333</v>
      </c>
      <c r="Q106">
        <v>0.57</v>
      </c>
      <c r="R106">
        <v>0.617</v>
      </c>
      <c r="S106">
        <v>60.397</v>
      </c>
      <c r="T106">
        <v>73.362</v>
      </c>
      <c r="U106">
        <v>82.328</v>
      </c>
      <c r="V106">
        <v>78.901</v>
      </c>
      <c r="W106">
        <v>29.437</v>
      </c>
      <c r="X106">
        <v>0.8290187742835367</v>
      </c>
      <c r="Y106">
        <v>0.7945142305349429</v>
      </c>
      <c r="Z106">
        <v>100.697</v>
      </c>
      <c r="AA106">
        <f t="shared" si="11"/>
        <v>0.7785618984368031</v>
      </c>
      <c r="AC106">
        <f t="shared" si="14"/>
        <v>0.8055410825456992</v>
      </c>
      <c r="AD106">
        <f t="shared" si="15"/>
        <v>0.8124875228008662</v>
      </c>
      <c r="AE106" s="5">
        <v>0.800986305745478</v>
      </c>
      <c r="AF106" s="5">
        <v>0.811207859817016</v>
      </c>
    </row>
    <row r="107" spans="1:32" ht="12.75">
      <c r="A107" s="1">
        <v>1976.75</v>
      </c>
      <c r="B107" s="34">
        <v>4584.623</v>
      </c>
      <c r="C107" s="1">
        <v>3088</v>
      </c>
      <c r="D107">
        <v>1072.2</v>
      </c>
      <c r="E107">
        <v>553.111</v>
      </c>
      <c r="F107" s="5">
        <v>0.501280724407355</v>
      </c>
      <c r="G107" s="5">
        <f t="shared" si="12"/>
        <v>0.3942456416868838</v>
      </c>
      <c r="H107" s="5">
        <v>0.0414004429158833</v>
      </c>
      <c r="I107" s="5">
        <f t="shared" si="8"/>
        <v>0.040555149881544295</v>
      </c>
      <c r="J107" s="5">
        <f t="shared" si="9"/>
        <v>0.4645685098794579</v>
      </c>
      <c r="K107" s="5">
        <f t="shared" si="13"/>
        <v>0.37867668917928576</v>
      </c>
      <c r="L107" s="5">
        <f t="shared" si="10"/>
        <v>0.5940525864009398</v>
      </c>
      <c r="M107">
        <v>64</v>
      </c>
      <c r="N107" s="5">
        <v>0.8486275614961056</v>
      </c>
      <c r="O107" s="5">
        <v>0.6636544486329335</v>
      </c>
      <c r="P107">
        <v>7.766666666666667</v>
      </c>
      <c r="Q107">
        <v>0.57</v>
      </c>
      <c r="R107">
        <v>0.618</v>
      </c>
      <c r="S107">
        <v>60.908</v>
      </c>
      <c r="T107">
        <v>73.917</v>
      </c>
      <c r="U107">
        <v>82.401</v>
      </c>
      <c r="V107">
        <v>79.144</v>
      </c>
      <c r="W107">
        <v>30.224</v>
      </c>
      <c r="X107">
        <v>0.8300748686895632</v>
      </c>
      <c r="Y107">
        <v>0.7972744103137613</v>
      </c>
      <c r="Z107">
        <v>100.734</v>
      </c>
      <c r="AA107">
        <f t="shared" si="11"/>
        <v>0.7788479724036755</v>
      </c>
      <c r="AC107">
        <f t="shared" si="14"/>
        <v>0.806427386776025</v>
      </c>
      <c r="AD107">
        <f t="shared" si="15"/>
        <v>0.8137606209808764</v>
      </c>
      <c r="AE107" s="5">
        <v>0.802469024542516</v>
      </c>
      <c r="AF107" s="5">
        <v>0.809113567261185</v>
      </c>
    </row>
    <row r="108" spans="1:32" ht="12.75">
      <c r="A108" s="1">
        <v>1977</v>
      </c>
      <c r="B108" s="34">
        <v>4639.99</v>
      </c>
      <c r="C108" s="1">
        <v>3124.6</v>
      </c>
      <c r="D108">
        <v>1078.5</v>
      </c>
      <c r="E108">
        <v>580.93</v>
      </c>
      <c r="F108" s="5">
        <v>0.534461971577478</v>
      </c>
      <c r="G108" s="5">
        <f t="shared" si="12"/>
        <v>0.4140155183475185</v>
      </c>
      <c r="H108" s="5">
        <v>0.0423317383104417</v>
      </c>
      <c r="I108" s="5">
        <f t="shared" si="8"/>
        <v>0.04144826051233341</v>
      </c>
      <c r="J108" s="5">
        <f t="shared" si="9"/>
        <v>0.4418143491528742</v>
      </c>
      <c r="K108" s="5">
        <f t="shared" si="13"/>
        <v>0.36012943497294325</v>
      </c>
      <c r="L108" s="5">
        <f t="shared" si="10"/>
        <v>0.5649564084561258</v>
      </c>
      <c r="M108">
        <v>68.66666666666667</v>
      </c>
      <c r="N108" s="5">
        <v>0.93708028981255</v>
      </c>
      <c r="O108" s="5">
        <v>0.7328273688918968</v>
      </c>
      <c r="P108">
        <v>7.5</v>
      </c>
      <c r="Q108">
        <v>0.5720000000000001</v>
      </c>
      <c r="R108">
        <v>0.619</v>
      </c>
      <c r="S108">
        <v>61.878</v>
      </c>
      <c r="T108">
        <v>74.804</v>
      </c>
      <c r="U108">
        <v>82.721</v>
      </c>
      <c r="V108">
        <v>79.557</v>
      </c>
      <c r="W108">
        <v>31.079</v>
      </c>
      <c r="X108">
        <v>0.8312941638098501</v>
      </c>
      <c r="Y108">
        <v>0.7995079409297233</v>
      </c>
      <c r="Z108">
        <v>100.495</v>
      </c>
      <c r="AA108">
        <f t="shared" si="11"/>
        <v>0.7770000892122559</v>
      </c>
      <c r="AC108">
        <f t="shared" si="14"/>
        <v>0.8103033136738115</v>
      </c>
      <c r="AD108">
        <f t="shared" si="15"/>
        <v>0.8152284409719189</v>
      </c>
      <c r="AE108" s="5">
        <v>0.806699620920461</v>
      </c>
      <c r="AF108" s="5">
        <v>0.81315125620195</v>
      </c>
    </row>
    <row r="109" spans="1:32" ht="12.75">
      <c r="A109" s="1">
        <v>1977.25</v>
      </c>
      <c r="B109" s="34">
        <v>4731.092</v>
      </c>
      <c r="C109" s="1">
        <v>3141.5</v>
      </c>
      <c r="D109">
        <v>1076.5</v>
      </c>
      <c r="E109">
        <v>625.462</v>
      </c>
      <c r="F109" s="5">
        <v>0.542799737612874</v>
      </c>
      <c r="G109" s="5">
        <f t="shared" si="12"/>
        <v>0.41888100801197603</v>
      </c>
      <c r="H109" s="5">
        <v>0.0405486304292057</v>
      </c>
      <c r="I109" s="5">
        <f t="shared" si="8"/>
        <v>0.039737534599919244</v>
      </c>
      <c r="J109" s="5">
        <f t="shared" si="9"/>
        <v>0.40032408655585955</v>
      </c>
      <c r="K109" s="5">
        <f t="shared" si="13"/>
        <v>0.32631010598421495</v>
      </c>
      <c r="L109" s="5">
        <f t="shared" si="10"/>
        <v>0.5119020208210148</v>
      </c>
      <c r="M109">
        <v>73.66666666666667</v>
      </c>
      <c r="N109" s="5">
        <v>1.0463547462651293</v>
      </c>
      <c r="O109" s="5">
        <v>0.8182835600847075</v>
      </c>
      <c r="P109">
        <v>7.133333333333333</v>
      </c>
      <c r="Q109">
        <v>0.578</v>
      </c>
      <c r="R109">
        <v>0.622</v>
      </c>
      <c r="S109">
        <v>63.366</v>
      </c>
      <c r="T109">
        <v>76.101</v>
      </c>
      <c r="U109">
        <v>83.265</v>
      </c>
      <c r="V109">
        <v>79.945</v>
      </c>
      <c r="W109">
        <v>32.3</v>
      </c>
      <c r="X109">
        <v>0.8354760093006727</v>
      </c>
      <c r="Y109">
        <v>0.8021568946505323</v>
      </c>
      <c r="Z109">
        <v>100.339</v>
      </c>
      <c r="AA109">
        <f t="shared" si="11"/>
        <v>0.7757939395140906</v>
      </c>
      <c r="AC109">
        <f t="shared" si="14"/>
        <v>0.816858106822143</v>
      </c>
      <c r="AD109">
        <f t="shared" si="15"/>
        <v>0.8202463544587326</v>
      </c>
      <c r="AE109" s="5">
        <v>0.814790923152769</v>
      </c>
      <c r="AF109" s="5">
        <v>0.817891700831016</v>
      </c>
    </row>
    <row r="110" spans="1:32" ht="12.75">
      <c r="A110" s="1">
        <v>1977.5</v>
      </c>
      <c r="B110" s="34">
        <v>4815.812</v>
      </c>
      <c r="C110" s="1">
        <v>3171.4</v>
      </c>
      <c r="D110">
        <v>1078.3</v>
      </c>
      <c r="E110">
        <v>659.807</v>
      </c>
      <c r="F110" s="5">
        <v>0.554657522348223</v>
      </c>
      <c r="G110" s="5">
        <f t="shared" si="12"/>
        <v>0.42573109821301724</v>
      </c>
      <c r="H110" s="5">
        <v>0.0407056731048362</v>
      </c>
      <c r="I110" s="5">
        <f t="shared" si="8"/>
        <v>0.03988832494622363</v>
      </c>
      <c r="J110" s="5">
        <f t="shared" si="9"/>
        <v>0.3737611205977738</v>
      </c>
      <c r="K110" s="5">
        <f t="shared" si="13"/>
        <v>0.3046582380898543</v>
      </c>
      <c r="L110" s="5">
        <f t="shared" si="10"/>
        <v>0.4779354512100538</v>
      </c>
      <c r="M110">
        <v>78</v>
      </c>
      <c r="N110" s="5">
        <v>1.1390459701429765</v>
      </c>
      <c r="O110" s="5">
        <v>0.8907711221989</v>
      </c>
      <c r="P110">
        <v>6.9</v>
      </c>
      <c r="Q110">
        <v>0.58</v>
      </c>
      <c r="R110">
        <v>0.622</v>
      </c>
      <c r="S110">
        <v>64.693</v>
      </c>
      <c r="T110">
        <v>77.084</v>
      </c>
      <c r="U110">
        <v>83.926</v>
      </c>
      <c r="V110">
        <v>80.756</v>
      </c>
      <c r="W110">
        <v>33.289</v>
      </c>
      <c r="X110">
        <v>0.8388500978517123</v>
      </c>
      <c r="Y110">
        <v>0.8071641610635549</v>
      </c>
      <c r="Z110">
        <v>99.952</v>
      </c>
      <c r="AA110">
        <f t="shared" si="11"/>
        <v>0.7728017604551808</v>
      </c>
      <c r="AC110">
        <f t="shared" si="14"/>
        <v>0.8247652722076748</v>
      </c>
      <c r="AD110">
        <f t="shared" si="15"/>
        <v>0.8242767438840984</v>
      </c>
      <c r="AE110" s="5">
        <v>0.822067245913478</v>
      </c>
      <c r="AF110" s="5">
        <v>0.822067245913478</v>
      </c>
    </row>
    <row r="111" spans="1:32" ht="12.75">
      <c r="A111" s="1">
        <v>1977.75</v>
      </c>
      <c r="B111" s="34">
        <v>4815.321</v>
      </c>
      <c r="C111" s="1">
        <v>3219.1</v>
      </c>
      <c r="D111">
        <v>1098</v>
      </c>
      <c r="E111">
        <v>641.915</v>
      </c>
      <c r="F111" s="5">
        <v>0.586819099154651</v>
      </c>
      <c r="G111" s="5">
        <f t="shared" si="12"/>
        <v>0.4439066477832154</v>
      </c>
      <c r="H111" s="5">
        <v>0.0403707337941764</v>
      </c>
      <c r="I111" s="5">
        <f t="shared" si="8"/>
        <v>0.03956669194286333</v>
      </c>
      <c r="J111" s="5">
        <f t="shared" si="9"/>
        <v>0.34918567319819455</v>
      </c>
      <c r="K111" s="5">
        <f t="shared" si="13"/>
        <v>0.28462642607834493</v>
      </c>
      <c r="L111" s="5">
        <f t="shared" si="10"/>
        <v>0.4465103593684473</v>
      </c>
      <c r="M111">
        <v>85</v>
      </c>
      <c r="N111" s="5">
        <v>1.2712624882844439</v>
      </c>
      <c r="O111" s="5">
        <v>0.9941687543623521</v>
      </c>
      <c r="P111">
        <v>6.666666666666667</v>
      </c>
      <c r="Q111">
        <v>0.585</v>
      </c>
      <c r="R111">
        <v>0.626</v>
      </c>
      <c r="S111">
        <v>64.444</v>
      </c>
      <c r="T111">
        <v>77.952</v>
      </c>
      <c r="U111">
        <v>82.671</v>
      </c>
      <c r="V111">
        <v>79.667</v>
      </c>
      <c r="W111">
        <v>34.229</v>
      </c>
      <c r="X111">
        <v>0.8377520644917006</v>
      </c>
      <c r="Y111">
        <v>0.8072941902421352</v>
      </c>
      <c r="Z111">
        <v>101.334</v>
      </c>
      <c r="AA111">
        <f t="shared" si="11"/>
        <v>0.783487009704311</v>
      </c>
      <c r="AC111">
        <f t="shared" si="14"/>
        <v>0.8096986894897735</v>
      </c>
      <c r="AD111">
        <f t="shared" si="15"/>
        <v>0.8229669119613428</v>
      </c>
      <c r="AE111" s="5">
        <v>0.805843985559042</v>
      </c>
      <c r="AF111" s="5">
        <v>0.817608827138629</v>
      </c>
    </row>
    <row r="112" spans="1:32" ht="12.75">
      <c r="A112" s="1">
        <v>1978</v>
      </c>
      <c r="B112" s="34">
        <v>4830.832</v>
      </c>
      <c r="C112" s="1">
        <v>3237.3</v>
      </c>
      <c r="D112">
        <v>1104.8</v>
      </c>
      <c r="E112">
        <v>654.045</v>
      </c>
      <c r="F112" s="5">
        <v>0.612392538067794</v>
      </c>
      <c r="G112" s="5">
        <f t="shared" si="12"/>
        <v>0.457947564668472</v>
      </c>
      <c r="H112" s="5">
        <v>0.0398455211852328</v>
      </c>
      <c r="I112" s="5">
        <f t="shared" si="8"/>
        <v>0.03906212776928786</v>
      </c>
      <c r="J112" s="5">
        <f t="shared" si="9"/>
        <v>0.32769668296742666</v>
      </c>
      <c r="K112" s="5">
        <f t="shared" si="13"/>
        <v>0.2671104311252978</v>
      </c>
      <c r="L112" s="5">
        <f t="shared" si="10"/>
        <v>0.419031978991257</v>
      </c>
      <c r="M112">
        <v>89.33333333333333</v>
      </c>
      <c r="N112" s="5">
        <v>1.3974739094749775</v>
      </c>
      <c r="O112" s="5">
        <v>1.0928702047297134</v>
      </c>
      <c r="P112">
        <v>6.333333333333333</v>
      </c>
      <c r="Q112">
        <v>0.588</v>
      </c>
      <c r="R112">
        <v>0.628</v>
      </c>
      <c r="S112">
        <v>64.765</v>
      </c>
      <c r="T112">
        <v>78.888</v>
      </c>
      <c r="U112">
        <v>82.097</v>
      </c>
      <c r="V112">
        <v>79.696</v>
      </c>
      <c r="W112">
        <v>35.376</v>
      </c>
      <c r="X112">
        <v>0.8451266581918168</v>
      </c>
      <c r="Y112">
        <v>0.8203966211138243</v>
      </c>
      <c r="Z112">
        <v>102.943</v>
      </c>
      <c r="AA112">
        <f t="shared" si="11"/>
        <v>0.7959273613988482</v>
      </c>
      <c r="AC112">
        <f t="shared" si="14"/>
        <v>0.802731288998762</v>
      </c>
      <c r="AD112">
        <f t="shared" si="15"/>
        <v>0.8317312284937131</v>
      </c>
      <c r="AE112" s="5">
        <v>0.799329304537848</v>
      </c>
      <c r="AF112" s="5">
        <v>0.827984560298224</v>
      </c>
    </row>
    <row r="113" spans="1:32" ht="12.75">
      <c r="A113" s="1">
        <v>1978.25</v>
      </c>
      <c r="B113" s="34">
        <v>5021.183</v>
      </c>
      <c r="C113" s="1">
        <v>3306.4</v>
      </c>
      <c r="D113">
        <v>1116.9</v>
      </c>
      <c r="E113">
        <v>699.272</v>
      </c>
      <c r="F113" s="5">
        <v>0.624618254536558</v>
      </c>
      <c r="G113" s="5">
        <f t="shared" si="12"/>
        <v>0.4645341988522371</v>
      </c>
      <c r="H113" s="5">
        <v>0.0404404446458107</v>
      </c>
      <c r="I113" s="5">
        <f t="shared" si="8"/>
        <v>0.039633642233097954</v>
      </c>
      <c r="J113" s="5">
        <f t="shared" si="9"/>
        <v>0.29394538740241455</v>
      </c>
      <c r="K113" s="5">
        <f t="shared" si="13"/>
        <v>0.23959924905360175</v>
      </c>
      <c r="L113" s="5">
        <f t="shared" si="10"/>
        <v>0.3758735556405646</v>
      </c>
      <c r="M113">
        <v>96.66666666666667</v>
      </c>
      <c r="N113" s="5">
        <v>1.5803418551905513</v>
      </c>
      <c r="O113" s="5">
        <v>1.2358789063002233</v>
      </c>
      <c r="P113">
        <v>6</v>
      </c>
      <c r="Q113">
        <v>0.593</v>
      </c>
      <c r="R113">
        <v>0.631</v>
      </c>
      <c r="S113">
        <v>67.993</v>
      </c>
      <c r="T113">
        <v>80.453</v>
      </c>
      <c r="U113">
        <v>84.513</v>
      </c>
      <c r="V113">
        <v>81.29</v>
      </c>
      <c r="W113">
        <v>37.042</v>
      </c>
      <c r="X113">
        <v>0.852143429476613</v>
      </c>
      <c r="Y113">
        <v>0.8196441463324121</v>
      </c>
      <c r="Z113">
        <v>100.83</v>
      </c>
      <c r="AA113">
        <f t="shared" si="11"/>
        <v>0.7795902183717773</v>
      </c>
      <c r="AC113">
        <f t="shared" si="14"/>
        <v>0.8317351826957771</v>
      </c>
      <c r="AD113">
        <f t="shared" si="15"/>
        <v>0.8399995781349594</v>
      </c>
      <c r="AE113" s="5">
        <v>0.827530739649057</v>
      </c>
      <c r="AF113" s="5">
        <v>0.838370954201921</v>
      </c>
    </row>
    <row r="114" spans="1:32" ht="12.75">
      <c r="A114" s="1">
        <v>1978.5</v>
      </c>
      <c r="B114" s="34">
        <v>5070.661</v>
      </c>
      <c r="C114" s="1">
        <v>3320.8</v>
      </c>
      <c r="D114">
        <v>1128.9</v>
      </c>
      <c r="E114">
        <v>720.635</v>
      </c>
      <c r="F114" s="5">
        <v>0.66439029805047</v>
      </c>
      <c r="G114" s="5">
        <f t="shared" si="12"/>
        <v>0.48541282311439193</v>
      </c>
      <c r="H114" s="5">
        <v>0.0407919475224569</v>
      </c>
      <c r="I114" s="5">
        <f t="shared" si="8"/>
        <v>0.039971154448754764</v>
      </c>
      <c r="J114" s="5">
        <f t="shared" si="9"/>
        <v>0.30756299869817916</v>
      </c>
      <c r="K114" s="5">
        <f t="shared" si="13"/>
        <v>0.25069916618175275</v>
      </c>
      <c r="L114" s="5">
        <f t="shared" si="10"/>
        <v>0.3932866541154281</v>
      </c>
      <c r="M114">
        <v>97.66666666666667</v>
      </c>
      <c r="N114" s="5">
        <v>1.578254943439221</v>
      </c>
      <c r="O114" s="5">
        <v>1.2342468732028855</v>
      </c>
      <c r="P114">
        <v>6.033333333333334</v>
      </c>
      <c r="Q114">
        <v>0.594</v>
      </c>
      <c r="R114">
        <v>0.632</v>
      </c>
      <c r="S114">
        <v>68.558</v>
      </c>
      <c r="T114">
        <v>81.258</v>
      </c>
      <c r="U114">
        <v>84.371</v>
      </c>
      <c r="V114">
        <v>81.281</v>
      </c>
      <c r="W114">
        <v>38.058</v>
      </c>
      <c r="X114">
        <v>0.8505689256541025</v>
      </c>
      <c r="Y114">
        <v>0.8194189450816396</v>
      </c>
      <c r="Z114">
        <v>100.814</v>
      </c>
      <c r="AA114">
        <f t="shared" si="11"/>
        <v>0.7794665107104269</v>
      </c>
      <c r="AC114">
        <f t="shared" si="14"/>
        <v>0.8300535546734285</v>
      </c>
      <c r="AD114">
        <f t="shared" si="15"/>
        <v>0.8381501709035617</v>
      </c>
      <c r="AE114" s="5">
        <v>0.826463272761778</v>
      </c>
      <c r="AF114" s="5">
        <v>0.834368452268891</v>
      </c>
    </row>
    <row r="115" spans="1:32" ht="12.75">
      <c r="A115" s="1">
        <v>1978.75</v>
      </c>
      <c r="B115" s="34">
        <v>5137.416</v>
      </c>
      <c r="C115" s="1">
        <v>3347.8</v>
      </c>
      <c r="D115">
        <v>1142.5</v>
      </c>
      <c r="E115">
        <v>736.567</v>
      </c>
      <c r="F115" s="5">
        <v>0.631279421840758</v>
      </c>
      <c r="G115" s="5">
        <f t="shared" si="12"/>
        <v>0.4680891728562113</v>
      </c>
      <c r="H115" s="5">
        <v>0.0401976191582948</v>
      </c>
      <c r="I115" s="5">
        <f t="shared" si="8"/>
        <v>0.03940041248816206</v>
      </c>
      <c r="J115" s="5">
        <f t="shared" si="9"/>
        <v>0.27837123290915045</v>
      </c>
      <c r="K115" s="5">
        <f t="shared" si="13"/>
        <v>0.22690452451920273</v>
      </c>
      <c r="L115" s="5">
        <f t="shared" si="10"/>
        <v>0.3559585881793995</v>
      </c>
      <c r="M115">
        <v>102.66666666666667</v>
      </c>
      <c r="N115" s="5">
        <v>1.6815285400161208</v>
      </c>
      <c r="O115" s="5">
        <v>1.3150101961307339</v>
      </c>
      <c r="P115">
        <v>5.9</v>
      </c>
      <c r="Q115">
        <v>0.597</v>
      </c>
      <c r="R115">
        <v>0.635</v>
      </c>
      <c r="S115">
        <v>69.798</v>
      </c>
      <c r="T115">
        <v>82.345</v>
      </c>
      <c r="U115">
        <v>84.763</v>
      </c>
      <c r="V115">
        <v>81.76</v>
      </c>
      <c r="W115">
        <v>39.444</v>
      </c>
      <c r="X115">
        <v>0.8525569533739923</v>
      </c>
      <c r="Y115">
        <v>0.8223570889383898</v>
      </c>
      <c r="Z115">
        <v>100.582</v>
      </c>
      <c r="AA115">
        <f t="shared" si="11"/>
        <v>0.7776727496208479</v>
      </c>
      <c r="AC115">
        <f t="shared" si="14"/>
        <v>0.8346889408394513</v>
      </c>
      <c r="AD115">
        <f t="shared" si="15"/>
        <v>0.8404847354208385</v>
      </c>
      <c r="AE115" s="5">
        <v>0.831624329241394</v>
      </c>
      <c r="AF115" s="5">
        <v>0.839248254352053</v>
      </c>
    </row>
    <row r="116" spans="1:32" ht="12.75">
      <c r="A116" s="1">
        <v>1979</v>
      </c>
      <c r="B116" s="34">
        <v>5147.43</v>
      </c>
      <c r="C116" s="1">
        <v>3365.3</v>
      </c>
      <c r="D116">
        <v>1148.2</v>
      </c>
      <c r="E116">
        <v>737.122</v>
      </c>
      <c r="F116" s="5">
        <v>0.656320781653643</v>
      </c>
      <c r="G116" s="5">
        <f t="shared" si="12"/>
        <v>0.4812435540847171</v>
      </c>
      <c r="H116" s="5">
        <v>0.040756012203681</v>
      </c>
      <c r="I116" s="5">
        <f t="shared" si="8"/>
        <v>0.039936654886283174</v>
      </c>
      <c r="J116" s="5">
        <f t="shared" si="9"/>
        <v>0.29275237349206634</v>
      </c>
      <c r="K116" s="5">
        <f t="shared" si="13"/>
        <v>0.23862680570432543</v>
      </c>
      <c r="L116" s="5">
        <f t="shared" si="10"/>
        <v>0.3743480260706879</v>
      </c>
      <c r="M116">
        <v>100.66666666666667</v>
      </c>
      <c r="N116" s="5">
        <v>1.6438587613970579</v>
      </c>
      <c r="O116" s="5">
        <v>1.2855511998715445</v>
      </c>
      <c r="P116">
        <v>5.866666666666667</v>
      </c>
      <c r="Q116">
        <v>0.6</v>
      </c>
      <c r="R116">
        <v>0.637</v>
      </c>
      <c r="S116">
        <v>69.628</v>
      </c>
      <c r="T116">
        <v>83.31</v>
      </c>
      <c r="U116">
        <v>83.576</v>
      </c>
      <c r="V116">
        <v>80.985</v>
      </c>
      <c r="W116">
        <v>40.825</v>
      </c>
      <c r="X116">
        <v>0.8584589867420213</v>
      </c>
      <c r="Y116">
        <v>0.831839329411438</v>
      </c>
      <c r="Z116">
        <v>102.713</v>
      </c>
      <c r="AA116">
        <f t="shared" si="11"/>
        <v>0.794149063766938</v>
      </c>
      <c r="AC116">
        <f t="shared" si="14"/>
        <v>0.8205862115471154</v>
      </c>
      <c r="AD116">
        <f t="shared" si="15"/>
        <v>0.8473836270540811</v>
      </c>
      <c r="AE116" s="5">
        <v>0.816721047249718</v>
      </c>
      <c r="AF116" s="5">
        <v>0.844051940966689</v>
      </c>
    </row>
    <row r="117" spans="1:32" ht="12.75">
      <c r="A117" s="1">
        <v>1979.25</v>
      </c>
      <c r="B117" s="34">
        <v>5152.338</v>
      </c>
      <c r="C117" s="1">
        <v>3364</v>
      </c>
      <c r="D117">
        <v>1143.6</v>
      </c>
      <c r="E117">
        <v>735.074</v>
      </c>
      <c r="F117" s="5">
        <v>0.654567451168357</v>
      </c>
      <c r="G117" s="5">
        <f t="shared" si="12"/>
        <v>0.4803332047552533</v>
      </c>
      <c r="H117" s="5">
        <v>0.0392849098090604</v>
      </c>
      <c r="I117" s="5">
        <f t="shared" si="8"/>
        <v>0.038523264033863414</v>
      </c>
      <c r="J117" s="5">
        <f t="shared" si="9"/>
        <v>0.2782176787395365</v>
      </c>
      <c r="K117" s="5">
        <f t="shared" si="13"/>
        <v>0.2267793602359538</v>
      </c>
      <c r="L117" s="5">
        <f t="shared" si="10"/>
        <v>0.3557622355431963</v>
      </c>
      <c r="M117">
        <v>102.66666666666667</v>
      </c>
      <c r="N117" s="5">
        <v>1.7264654314254937</v>
      </c>
      <c r="O117" s="5">
        <v>1.35015231175916</v>
      </c>
      <c r="P117">
        <v>5.7</v>
      </c>
      <c r="Q117">
        <v>0.598</v>
      </c>
      <c r="R117">
        <v>0.634</v>
      </c>
      <c r="S117">
        <v>69.716</v>
      </c>
      <c r="T117">
        <v>84.05</v>
      </c>
      <c r="U117">
        <v>82.946</v>
      </c>
      <c r="V117">
        <v>80.761</v>
      </c>
      <c r="W117">
        <v>41.852</v>
      </c>
      <c r="X117">
        <v>0.8482468821646363</v>
      </c>
      <c r="Y117">
        <v>0.8259018401132673</v>
      </c>
      <c r="Z117">
        <v>102.267</v>
      </c>
      <c r="AA117">
        <f t="shared" si="11"/>
        <v>0.790700712706799</v>
      </c>
      <c r="AC117">
        <f t="shared" si="14"/>
        <v>0.813019607665279</v>
      </c>
      <c r="AD117">
        <f t="shared" si="15"/>
        <v>0.8354164490664127</v>
      </c>
      <c r="AE117" s="5">
        <v>0.809818452758668</v>
      </c>
      <c r="AF117" s="5">
        <v>0.833974216638004</v>
      </c>
    </row>
    <row r="118" spans="1:32" ht="12.75">
      <c r="A118" s="1">
        <v>1979.5</v>
      </c>
      <c r="B118" s="34">
        <v>5189.446</v>
      </c>
      <c r="C118" s="1">
        <v>3397.3</v>
      </c>
      <c r="D118">
        <v>1155.9</v>
      </c>
      <c r="E118">
        <v>720.583</v>
      </c>
      <c r="F118" s="5">
        <v>0.665585625412866</v>
      </c>
      <c r="G118" s="5">
        <f t="shared" si="12"/>
        <v>0.48602755577068457</v>
      </c>
      <c r="H118" s="5">
        <v>0.0428626949426247</v>
      </c>
      <c r="I118" s="5">
        <f t="shared" si="8"/>
        <v>0.04195707482458455</v>
      </c>
      <c r="J118" s="5">
        <f t="shared" si="9"/>
        <v>0.2921969892290169</v>
      </c>
      <c r="K118" s="5">
        <f t="shared" si="13"/>
        <v>0.23817410374652717</v>
      </c>
      <c r="L118" s="5">
        <f t="shared" si="10"/>
        <v>0.3736378456540331</v>
      </c>
      <c r="M118">
        <v>102.66666666666667</v>
      </c>
      <c r="N118" s="5">
        <v>1.6633557965573287</v>
      </c>
      <c r="O118" s="5">
        <v>1.3007985176660017</v>
      </c>
      <c r="P118">
        <v>5.866666666666667</v>
      </c>
      <c r="Q118">
        <v>0.6</v>
      </c>
      <c r="R118">
        <v>0.637</v>
      </c>
      <c r="S118">
        <v>70.21</v>
      </c>
      <c r="T118">
        <v>84.558</v>
      </c>
      <c r="U118">
        <v>83.032</v>
      </c>
      <c r="V118">
        <v>80.658</v>
      </c>
      <c r="W118">
        <v>43.146</v>
      </c>
      <c r="X118">
        <v>0.851088907991859</v>
      </c>
      <c r="Y118">
        <v>0.8267435883877358</v>
      </c>
      <c r="Z118">
        <v>102.502</v>
      </c>
      <c r="AA118">
        <f t="shared" si="11"/>
        <v>0.7925176689828812</v>
      </c>
      <c r="AC118">
        <f t="shared" si="14"/>
        <v>0.8140558896748964</v>
      </c>
      <c r="AD118">
        <f t="shared" si="15"/>
        <v>0.8387613188601717</v>
      </c>
      <c r="AE118" s="5">
        <v>0.811052768233908</v>
      </c>
      <c r="AF118" s="5">
        <v>0.836845522795637</v>
      </c>
    </row>
    <row r="119" spans="1:32" ht="12.75">
      <c r="A119" s="1">
        <v>1979.75</v>
      </c>
      <c r="B119" s="34">
        <v>5204.662</v>
      </c>
      <c r="C119" s="1">
        <v>3407.1</v>
      </c>
      <c r="D119">
        <v>1165.3</v>
      </c>
      <c r="E119">
        <v>707.238</v>
      </c>
      <c r="F119" s="5">
        <v>0.652308428065764</v>
      </c>
      <c r="G119" s="5">
        <f t="shared" si="12"/>
        <v>0.47915793848211363</v>
      </c>
      <c r="H119" s="5">
        <v>0.0429182369397262</v>
      </c>
      <c r="I119" s="5">
        <f t="shared" si="8"/>
        <v>0.042010284964245415</v>
      </c>
      <c r="J119" s="5">
        <f t="shared" si="9"/>
        <v>0.29786683576700074</v>
      </c>
      <c r="K119" s="5">
        <f t="shared" si="13"/>
        <v>0.24279567983164635</v>
      </c>
      <c r="L119" s="5">
        <f t="shared" si="10"/>
        <v>0.3808879862226647</v>
      </c>
      <c r="M119">
        <v>101.66666666666667</v>
      </c>
      <c r="N119" s="5">
        <v>1.6086313780058534</v>
      </c>
      <c r="O119" s="5">
        <v>1.2580022363897847</v>
      </c>
      <c r="P119">
        <v>5.966666666666666</v>
      </c>
      <c r="Q119">
        <v>0.6</v>
      </c>
      <c r="R119">
        <v>0.638</v>
      </c>
      <c r="S119">
        <v>70.263</v>
      </c>
      <c r="T119">
        <v>84.768</v>
      </c>
      <c r="U119">
        <v>82.888</v>
      </c>
      <c r="V119">
        <v>80.56</v>
      </c>
      <c r="W119">
        <v>44.327</v>
      </c>
      <c r="X119">
        <v>0.8553409373396065</v>
      </c>
      <c r="Y119">
        <v>0.8313139555642615</v>
      </c>
      <c r="Z119">
        <v>103.192</v>
      </c>
      <c r="AA119">
        <f t="shared" si="11"/>
        <v>0.797852561878612</v>
      </c>
      <c r="AC119">
        <f t="shared" si="14"/>
        <v>0.8123201129613593</v>
      </c>
      <c r="AD119">
        <f t="shared" si="15"/>
        <v>0.8437448675944774</v>
      </c>
      <c r="AE119" s="5">
        <v>0.810120542326302</v>
      </c>
      <c r="AF119" s="5">
        <v>0.83990510368383</v>
      </c>
    </row>
    <row r="120" spans="1:32" ht="12.75">
      <c r="A120" s="1">
        <v>1980</v>
      </c>
      <c r="B120" s="34">
        <v>5221.253</v>
      </c>
      <c r="C120" s="1">
        <v>3401.7</v>
      </c>
      <c r="D120">
        <v>1162.3</v>
      </c>
      <c r="E120">
        <v>701.649</v>
      </c>
      <c r="F120" s="5">
        <v>0.596969023952892</v>
      </c>
      <c r="G120" s="5">
        <f t="shared" si="12"/>
        <v>0.4495224055180179</v>
      </c>
      <c r="H120" s="5">
        <v>0.0430443363582691</v>
      </c>
      <c r="I120" s="5">
        <f t="shared" si="8"/>
        <v>0.042131079294074</v>
      </c>
      <c r="J120" s="5">
        <f t="shared" si="9"/>
        <v>0.31879943808769357</v>
      </c>
      <c r="K120" s="5">
        <f t="shared" si="13"/>
        <v>0.25985815473930496</v>
      </c>
      <c r="L120" s="5">
        <f t="shared" si="10"/>
        <v>0.4076549028006661</v>
      </c>
      <c r="M120">
        <v>94.66666666666667</v>
      </c>
      <c r="N120" s="5">
        <v>1.410047672023706</v>
      </c>
      <c r="O120" s="5">
        <v>1.1027032973961903</v>
      </c>
      <c r="P120">
        <v>6.3</v>
      </c>
      <c r="Q120">
        <v>0.599</v>
      </c>
      <c r="R120">
        <v>0.639</v>
      </c>
      <c r="S120">
        <v>70.378</v>
      </c>
      <c r="T120">
        <v>85.014</v>
      </c>
      <c r="U120">
        <v>82.784</v>
      </c>
      <c r="V120">
        <v>80.885</v>
      </c>
      <c r="W120">
        <v>45.507</v>
      </c>
      <c r="X120">
        <v>0.8537101242148352</v>
      </c>
      <c r="Y120">
        <v>0.8341261061946901</v>
      </c>
      <c r="Z120">
        <v>103.124</v>
      </c>
      <c r="AA120">
        <f t="shared" si="11"/>
        <v>0.7973268043178732</v>
      </c>
      <c r="AC120">
        <f t="shared" si="14"/>
        <v>0.8110646200155273</v>
      </c>
      <c r="AD120">
        <f t="shared" si="15"/>
        <v>0.8418364241823058</v>
      </c>
      <c r="AE120" s="5">
        <v>0.809191829328726</v>
      </c>
      <c r="AF120" s="5">
        <v>0.840444372832831</v>
      </c>
    </row>
    <row r="121" spans="1:32" ht="12.75">
      <c r="A121" s="1">
        <v>1980.25</v>
      </c>
      <c r="B121" s="34">
        <v>5115.917</v>
      </c>
      <c r="C121" s="1">
        <v>3325.8</v>
      </c>
      <c r="D121">
        <v>1147.3</v>
      </c>
      <c r="E121">
        <v>638.652</v>
      </c>
      <c r="F121" s="5">
        <v>0.534976918467801</v>
      </c>
      <c r="G121" s="5">
        <f t="shared" si="12"/>
        <v>0.4143171915546169</v>
      </c>
      <c r="H121" s="5">
        <v>0.0466595097617445</v>
      </c>
      <c r="I121" s="5">
        <f t="shared" si="8"/>
        <v>0.04558768965263471</v>
      </c>
      <c r="J121" s="5">
        <f t="shared" si="9"/>
        <v>0.4141186719130465</v>
      </c>
      <c r="K121" s="5">
        <f t="shared" si="13"/>
        <v>0.3375542772971092</v>
      </c>
      <c r="L121" s="5">
        <f t="shared" si="10"/>
        <v>0.5295414193930181</v>
      </c>
      <c r="M121">
        <v>78.33333333333333</v>
      </c>
      <c r="N121" s="5">
        <v>1.0004793786299306</v>
      </c>
      <c r="O121" s="5">
        <v>0.78240752541987</v>
      </c>
      <c r="P121">
        <v>7.333333333333333</v>
      </c>
      <c r="Q121">
        <v>0.591</v>
      </c>
      <c r="R121">
        <v>0.638</v>
      </c>
      <c r="S121">
        <v>68.371</v>
      </c>
      <c r="T121">
        <v>84.16</v>
      </c>
      <c r="U121">
        <v>81.239</v>
      </c>
      <c r="V121">
        <v>79.973</v>
      </c>
      <c r="W121">
        <v>45.883</v>
      </c>
      <c r="X121">
        <v>0.8455455677878871</v>
      </c>
      <c r="Y121">
        <v>0.8323716252401228</v>
      </c>
      <c r="Z121">
        <v>104.082</v>
      </c>
      <c r="AA121">
        <f t="shared" si="11"/>
        <v>0.804733800541221</v>
      </c>
      <c r="AC121">
        <f t="shared" si="14"/>
        <v>0.7922252414410467</v>
      </c>
      <c r="AD121">
        <f t="shared" si="15"/>
        <v>0.8322267823902118</v>
      </c>
      <c r="AE121" s="5">
        <v>0.789805423026593</v>
      </c>
      <c r="AF121" s="5">
        <v>0.829810757640292</v>
      </c>
    </row>
    <row r="122" spans="1:32" ht="12.75">
      <c r="A122" s="1">
        <v>1980.5</v>
      </c>
      <c r="B122" s="34">
        <v>5107.376</v>
      </c>
      <c r="C122" s="1">
        <v>3362</v>
      </c>
      <c r="D122">
        <v>1145.2</v>
      </c>
      <c r="E122">
        <v>590.25</v>
      </c>
      <c r="F122" s="5">
        <v>0.523281770019702</v>
      </c>
      <c r="G122" s="5">
        <f t="shared" si="12"/>
        <v>0.4074273337421025</v>
      </c>
      <c r="H122" s="5">
        <v>0.0423063436167941</v>
      </c>
      <c r="I122" s="5">
        <f t="shared" si="8"/>
        <v>0.041423918075480626</v>
      </c>
      <c r="J122" s="5">
        <f t="shared" si="9"/>
        <v>0.4253442960208129</v>
      </c>
      <c r="K122" s="5">
        <f t="shared" si="13"/>
        <v>0.34670445015794976</v>
      </c>
      <c r="L122" s="5">
        <f t="shared" si="10"/>
        <v>0.5438958383718544</v>
      </c>
      <c r="M122">
        <v>78.66666666666667</v>
      </c>
      <c r="N122" s="5">
        <v>0.9578765662398028</v>
      </c>
      <c r="O122" s="5">
        <v>0.7490907357587646</v>
      </c>
      <c r="P122">
        <v>7.666666666666667</v>
      </c>
      <c r="Q122">
        <v>0.588</v>
      </c>
      <c r="R122">
        <v>0.637</v>
      </c>
      <c r="S122">
        <v>68.327</v>
      </c>
      <c r="T122">
        <v>83.923</v>
      </c>
      <c r="U122">
        <v>81.416</v>
      </c>
      <c r="V122">
        <v>80.29</v>
      </c>
      <c r="W122">
        <v>46.869</v>
      </c>
      <c r="X122">
        <v>0.8527914190713796</v>
      </c>
      <c r="Y122">
        <v>0.840996642335222</v>
      </c>
      <c r="Z122">
        <v>104.744</v>
      </c>
      <c r="AA122">
        <f t="shared" si="11"/>
        <v>0.8098522050295888</v>
      </c>
      <c r="AC122">
        <f t="shared" si="14"/>
        <v>0.7944016279015391</v>
      </c>
      <c r="AD122">
        <f t="shared" si="15"/>
        <v>0.8407597123143027</v>
      </c>
      <c r="AE122" s="5">
        <v>0.791903199597842</v>
      </c>
      <c r="AF122" s="5">
        <v>0.839947373430552</v>
      </c>
    </row>
    <row r="123" spans="1:32" ht="12.75">
      <c r="A123" s="1">
        <v>1980.75</v>
      </c>
      <c r="B123" s="34">
        <v>5202.11</v>
      </c>
      <c r="C123" s="1">
        <v>3406.8</v>
      </c>
      <c r="D123">
        <v>1151.4</v>
      </c>
      <c r="E123">
        <v>650.575</v>
      </c>
      <c r="F123" s="5">
        <v>0.50392446801419</v>
      </c>
      <c r="G123" s="5">
        <f t="shared" si="12"/>
        <v>0.3958449858395119</v>
      </c>
      <c r="H123" s="5">
        <v>0.0401480804176918</v>
      </c>
      <c r="I123" s="5">
        <f t="shared" si="8"/>
        <v>0.03935282441565613</v>
      </c>
      <c r="J123" s="5">
        <f t="shared" si="9"/>
        <v>0.38381071898464564</v>
      </c>
      <c r="K123" s="5">
        <f t="shared" si="13"/>
        <v>0.31284981492684133</v>
      </c>
      <c r="L123" s="5">
        <f t="shared" si="10"/>
        <v>0.4907860637398635</v>
      </c>
      <c r="M123">
        <v>82</v>
      </c>
      <c r="N123" s="5">
        <v>1.0313546919343535</v>
      </c>
      <c r="O123" s="5">
        <v>0.8065530280609715</v>
      </c>
      <c r="P123">
        <v>7.4</v>
      </c>
      <c r="Q123">
        <v>0.59</v>
      </c>
      <c r="R123">
        <v>0.637</v>
      </c>
      <c r="S123">
        <v>69.919</v>
      </c>
      <c r="T123">
        <v>84.651</v>
      </c>
      <c r="U123">
        <v>82.597</v>
      </c>
      <c r="V123">
        <v>81.159</v>
      </c>
      <c r="W123">
        <v>48.726</v>
      </c>
      <c r="X123">
        <v>0.8602536526573152</v>
      </c>
      <c r="Y123">
        <v>0.8452755272845863</v>
      </c>
      <c r="Z123">
        <v>104.152</v>
      </c>
      <c r="AA123">
        <f t="shared" si="11"/>
        <v>0.8052750215596286</v>
      </c>
      <c r="AC123">
        <f t="shared" si="14"/>
        <v>0.808803174266677</v>
      </c>
      <c r="AD123">
        <f t="shared" si="15"/>
        <v>0.8494720117280719</v>
      </c>
      <c r="AE123" s="5">
        <v>0.806770106441907</v>
      </c>
      <c r="AF123" s="5">
        <v>0.84656593360685</v>
      </c>
    </row>
    <row r="124" spans="1:32" ht="12.75">
      <c r="A124" s="1">
        <v>1981</v>
      </c>
      <c r="B124" s="34">
        <v>5307.544</v>
      </c>
      <c r="C124" s="1">
        <v>3421.3</v>
      </c>
      <c r="D124">
        <v>1162.1</v>
      </c>
      <c r="E124">
        <v>716.036</v>
      </c>
      <c r="F124" s="5">
        <v>0.521663481727462</v>
      </c>
      <c r="G124" s="5">
        <f t="shared" si="12"/>
        <v>0.4064676039837296</v>
      </c>
      <c r="H124" s="5">
        <v>0.0409360707086279</v>
      </c>
      <c r="I124" s="5">
        <f t="shared" si="8"/>
        <v>0.040109506894654534</v>
      </c>
      <c r="J124" s="5">
        <f t="shared" si="9"/>
        <v>0.40554552718523784</v>
      </c>
      <c r="K124" s="5">
        <f t="shared" si="13"/>
        <v>0.33056617975639596</v>
      </c>
      <c r="L124" s="5">
        <f t="shared" si="10"/>
        <v>0.518578776228793</v>
      </c>
      <c r="M124">
        <v>80.66666666666667</v>
      </c>
      <c r="N124" s="5">
        <v>1.002273670245833</v>
      </c>
      <c r="O124" s="5">
        <v>0.7838107200214441</v>
      </c>
      <c r="P124">
        <v>7.433333333333334</v>
      </c>
      <c r="Q124">
        <v>0.5920000000000001</v>
      </c>
      <c r="R124">
        <v>0.64</v>
      </c>
      <c r="S124">
        <v>71.379</v>
      </c>
      <c r="T124">
        <v>85.033</v>
      </c>
      <c r="U124">
        <v>83.942</v>
      </c>
      <c r="V124">
        <v>82.399</v>
      </c>
      <c r="W124">
        <v>50.307</v>
      </c>
      <c r="X124">
        <v>0.8571990987664888</v>
      </c>
      <c r="Y124">
        <v>0.8414357232864365</v>
      </c>
      <c r="Z124">
        <v>102.119</v>
      </c>
      <c r="AA124">
        <f t="shared" si="11"/>
        <v>0.789556416839309</v>
      </c>
      <c r="AC124">
        <f t="shared" si="14"/>
        <v>0.8249558981762745</v>
      </c>
      <c r="AD124">
        <f t="shared" si="15"/>
        <v>0.8459149332477272</v>
      </c>
      <c r="AE124" s="5">
        <v>0.823296435510268</v>
      </c>
      <c r="AF124" s="5">
        <v>0.843377431567317</v>
      </c>
    </row>
    <row r="125" spans="1:32" ht="12.75">
      <c r="A125" s="1">
        <v>1981.25</v>
      </c>
      <c r="B125" s="34">
        <v>5266.117</v>
      </c>
      <c r="C125" s="1">
        <v>3422.1</v>
      </c>
      <c r="D125">
        <v>1165.6</v>
      </c>
      <c r="E125">
        <v>682.247</v>
      </c>
      <c r="F125" s="5">
        <v>0.531689285927425</v>
      </c>
      <c r="G125" s="5">
        <f t="shared" si="12"/>
        <v>0.41238851303929047</v>
      </c>
      <c r="H125" s="5">
        <v>0.042412958188149</v>
      </c>
      <c r="I125" s="5">
        <f t="shared" si="8"/>
        <v>0.04152611080585222</v>
      </c>
      <c r="J125" s="5">
        <f t="shared" si="9"/>
        <v>0.4134880332174587</v>
      </c>
      <c r="K125" s="5">
        <f t="shared" si="13"/>
        <v>0.33704023433415525</v>
      </c>
      <c r="L125" s="5">
        <f t="shared" si="10"/>
        <v>0.5287350097026677</v>
      </c>
      <c r="M125">
        <v>80.33333333333333</v>
      </c>
      <c r="N125" s="5">
        <v>0.9973408657812596</v>
      </c>
      <c r="O125" s="5">
        <v>0.779953105944688</v>
      </c>
      <c r="P125">
        <v>7.4</v>
      </c>
      <c r="Q125">
        <v>0.594</v>
      </c>
      <c r="R125">
        <v>0.6409999999999999</v>
      </c>
      <c r="S125">
        <v>70.472</v>
      </c>
      <c r="T125">
        <v>85.438</v>
      </c>
      <c r="U125">
        <v>82.483</v>
      </c>
      <c r="V125">
        <v>81.324</v>
      </c>
      <c r="W125">
        <v>51.201</v>
      </c>
      <c r="X125">
        <v>0.8512158943001487</v>
      </c>
      <c r="Y125">
        <v>0.8392515645450529</v>
      </c>
      <c r="Z125">
        <v>103.198</v>
      </c>
      <c r="AA125">
        <f t="shared" si="11"/>
        <v>0.7978989522516182</v>
      </c>
      <c r="AC125">
        <f t="shared" si="14"/>
        <v>0.8074220255130797</v>
      </c>
      <c r="AD125">
        <f t="shared" si="15"/>
        <v>0.8389105122459323</v>
      </c>
      <c r="AE125" s="5">
        <v>0.805927426670526</v>
      </c>
      <c r="AF125" s="5">
        <v>0.837676124985107</v>
      </c>
    </row>
    <row r="126" spans="1:32" ht="12.75">
      <c r="A126" s="1">
        <v>1981.5</v>
      </c>
      <c r="B126" s="34">
        <v>5329.829</v>
      </c>
      <c r="C126" s="1">
        <v>3435.7</v>
      </c>
      <c r="D126">
        <v>1165.6</v>
      </c>
      <c r="E126">
        <v>724.714</v>
      </c>
      <c r="F126" s="5">
        <v>0.501529539700171</v>
      </c>
      <c r="G126" s="5">
        <f t="shared" si="12"/>
        <v>0.3943963438856386</v>
      </c>
      <c r="H126" s="5">
        <v>0.0435189682552007</v>
      </c>
      <c r="I126" s="5">
        <f t="shared" si="8"/>
        <v>0.04258560656181809</v>
      </c>
      <c r="J126" s="5">
        <f t="shared" si="9"/>
        <v>0.4060689587556386</v>
      </c>
      <c r="K126" s="5">
        <f t="shared" si="13"/>
        <v>0.33099283660006085</v>
      </c>
      <c r="L126" s="5">
        <f t="shared" si="10"/>
        <v>0.519248098129843</v>
      </c>
      <c r="M126">
        <v>78</v>
      </c>
      <c r="N126" s="5">
        <v>0.9712545994508676</v>
      </c>
      <c r="O126" s="5">
        <v>0.7595527943311138</v>
      </c>
      <c r="P126">
        <v>7.4</v>
      </c>
      <c r="Q126">
        <v>0.59</v>
      </c>
      <c r="R126">
        <v>0.637</v>
      </c>
      <c r="S126">
        <v>71.072</v>
      </c>
      <c r="T126">
        <v>85.724</v>
      </c>
      <c r="U126">
        <v>82.908</v>
      </c>
      <c r="V126">
        <v>82.044</v>
      </c>
      <c r="W126">
        <v>52.322</v>
      </c>
      <c r="X126">
        <v>0.8489723432304623</v>
      </c>
      <c r="Y126">
        <v>0.8401226540349794</v>
      </c>
      <c r="Z126">
        <v>102.4</v>
      </c>
      <c r="AA126">
        <f t="shared" si="11"/>
        <v>0.7917290326417733</v>
      </c>
      <c r="AC126">
        <f t="shared" si="14"/>
        <v>0.8125613733065669</v>
      </c>
      <c r="AD126">
        <f t="shared" si="15"/>
        <v>0.8362713310983307</v>
      </c>
      <c r="AE126" s="5">
        <v>0.810903507818985</v>
      </c>
      <c r="AF126" s="5">
        <v>0.834115381680203</v>
      </c>
    </row>
    <row r="127" spans="1:32" ht="12.75">
      <c r="A127" s="1">
        <v>1981.75</v>
      </c>
      <c r="B127" s="34">
        <v>5263.368</v>
      </c>
      <c r="C127" s="1">
        <v>3409.7</v>
      </c>
      <c r="D127">
        <v>1167.4</v>
      </c>
      <c r="E127">
        <v>696.443</v>
      </c>
      <c r="F127" s="5">
        <v>0.509365076684613</v>
      </c>
      <c r="G127" s="5">
        <f t="shared" si="12"/>
        <v>0.3991230314801629</v>
      </c>
      <c r="H127" s="5">
        <v>0.0489874350147069</v>
      </c>
      <c r="I127" s="5">
        <f t="shared" si="8"/>
        <v>0.04780690608443916</v>
      </c>
      <c r="J127" s="5">
        <f t="shared" si="9"/>
        <v>0.5168850302740692</v>
      </c>
      <c r="K127" s="5">
        <f t="shared" si="13"/>
        <v>0.4213206616206215</v>
      </c>
      <c r="L127" s="5">
        <f t="shared" si="10"/>
        <v>0.6609507157209412</v>
      </c>
      <c r="M127">
        <v>69.33333333333333</v>
      </c>
      <c r="N127" s="5">
        <v>0.7721698406868834</v>
      </c>
      <c r="O127" s="5">
        <v>0.6038620157099216</v>
      </c>
      <c r="P127">
        <v>8.233333333333334</v>
      </c>
      <c r="Q127">
        <v>0.585</v>
      </c>
      <c r="R127">
        <v>0.638</v>
      </c>
      <c r="S127">
        <v>69.897</v>
      </c>
      <c r="T127">
        <v>85.288</v>
      </c>
      <c r="U127">
        <v>81.954</v>
      </c>
      <c r="V127">
        <v>80.999</v>
      </c>
      <c r="W127">
        <v>52.89</v>
      </c>
      <c r="X127">
        <v>0.8470884414172761</v>
      </c>
      <c r="Y127">
        <v>0.8372229380320146</v>
      </c>
      <c r="Z127">
        <v>103.361</v>
      </c>
      <c r="AA127">
        <f t="shared" si="11"/>
        <v>0.7991592240516243</v>
      </c>
      <c r="AC127">
        <f t="shared" si="14"/>
        <v>0.8009879282607183</v>
      </c>
      <c r="AD127">
        <f t="shared" si="15"/>
        <v>0.8340498274765199</v>
      </c>
      <c r="AE127" s="5">
        <v>0.79971954844524</v>
      </c>
      <c r="AF127" s="5">
        <v>0.832383355264031</v>
      </c>
    </row>
    <row r="128" spans="1:32" ht="12.75">
      <c r="A128" s="1">
        <v>1982</v>
      </c>
      <c r="B128" s="34">
        <v>5177.077</v>
      </c>
      <c r="C128" s="1">
        <v>3432.2</v>
      </c>
      <c r="D128">
        <v>1168.8</v>
      </c>
      <c r="E128">
        <v>623.657</v>
      </c>
      <c r="F128" s="5">
        <v>0.457713181776935</v>
      </c>
      <c r="G128" s="5">
        <f t="shared" si="12"/>
        <v>0.36727107162885686</v>
      </c>
      <c r="H128" s="5">
        <v>0.0479616696845484</v>
      </c>
      <c r="I128" s="5">
        <f t="shared" si="8"/>
        <v>0.04682967830358176</v>
      </c>
      <c r="J128" s="5">
        <f t="shared" si="9"/>
        <v>0.5515557067310191</v>
      </c>
      <c r="K128" s="5">
        <f t="shared" si="13"/>
        <v>0.449581244706054</v>
      </c>
      <c r="L128" s="5">
        <f t="shared" si="10"/>
        <v>0.7052847688982979</v>
      </c>
      <c r="M128">
        <v>64.33333333333333</v>
      </c>
      <c r="N128" s="5">
        <v>0.6658820988465748</v>
      </c>
      <c r="O128" s="5">
        <v>0.5207415328173879</v>
      </c>
      <c r="P128">
        <v>8.833333333333334</v>
      </c>
      <c r="Q128">
        <v>0.581</v>
      </c>
      <c r="R128">
        <v>0.638</v>
      </c>
      <c r="S128">
        <v>68.321</v>
      </c>
      <c r="T128">
        <v>84.624</v>
      </c>
      <c r="U128">
        <v>80.735</v>
      </c>
      <c r="V128">
        <v>80.469</v>
      </c>
      <c r="W128">
        <v>53.371</v>
      </c>
      <c r="X128">
        <v>0.8503001340011566</v>
      </c>
      <c r="Y128">
        <v>0.8474959782779831</v>
      </c>
      <c r="Z128">
        <v>105.319</v>
      </c>
      <c r="AA128">
        <f t="shared" si="11"/>
        <v>0.8142979491093644</v>
      </c>
      <c r="AC128">
        <f t="shared" si="14"/>
        <v>0.7860020003454931</v>
      </c>
      <c r="AD128">
        <f t="shared" si="15"/>
        <v>0.8378341070023958</v>
      </c>
      <c r="AE128" s="5">
        <v>0.784794164918735</v>
      </c>
      <c r="AF128" s="5">
        <v>0.836679000287747</v>
      </c>
    </row>
    <row r="129" spans="1:32" ht="12.75">
      <c r="A129" s="1">
        <v>1982.25</v>
      </c>
      <c r="B129" s="34">
        <v>5204.859</v>
      </c>
      <c r="C129" s="1">
        <v>3444.3</v>
      </c>
      <c r="D129">
        <v>1170.6</v>
      </c>
      <c r="E129">
        <v>622.946</v>
      </c>
      <c r="F129" s="5">
        <v>0.421491254179996</v>
      </c>
      <c r="G129" s="5">
        <f t="shared" si="12"/>
        <v>0.3439322737812909</v>
      </c>
      <c r="H129" s="5">
        <v>0.0463517094608384</v>
      </c>
      <c r="I129" s="5">
        <f t="shared" si="8"/>
        <v>0.04529387604068191</v>
      </c>
      <c r="J129" s="5">
        <f t="shared" si="9"/>
        <v>0.6124571213902148</v>
      </c>
      <c r="K129" s="5">
        <f t="shared" si="13"/>
        <v>0.49922289190995717</v>
      </c>
      <c r="L129" s="5">
        <f t="shared" si="10"/>
        <v>0.7831605657385932</v>
      </c>
      <c r="M129">
        <v>58.333333333333336</v>
      </c>
      <c r="N129" s="5">
        <v>0.5615613922499585</v>
      </c>
      <c r="O129" s="5">
        <v>0.43915933568096704</v>
      </c>
      <c r="P129">
        <v>9.433333333333335</v>
      </c>
      <c r="Q129">
        <v>0.58</v>
      </c>
      <c r="R129">
        <v>0.64</v>
      </c>
      <c r="S129">
        <v>68.725</v>
      </c>
      <c r="T129">
        <v>84.452</v>
      </c>
      <c r="U129">
        <v>81.378</v>
      </c>
      <c r="V129">
        <v>80.633</v>
      </c>
      <c r="W129">
        <v>54.025</v>
      </c>
      <c r="X129">
        <v>0.8522514155354399</v>
      </c>
      <c r="Y129">
        <v>0.844442135614128</v>
      </c>
      <c r="Z129">
        <v>104.728</v>
      </c>
      <c r="AA129">
        <f t="shared" si="11"/>
        <v>0.8097284973682385</v>
      </c>
      <c r="AC129">
        <f t="shared" si="14"/>
        <v>0.7939347802205414</v>
      </c>
      <c r="AD129">
        <f t="shared" si="15"/>
        <v>0.8401262929737039</v>
      </c>
      <c r="AE129" s="5">
        <v>0.792997664865175</v>
      </c>
      <c r="AF129" s="5">
        <v>0.838460038941933</v>
      </c>
    </row>
    <row r="130" spans="1:32" ht="12.75">
      <c r="A130" s="1">
        <v>1982.5</v>
      </c>
      <c r="B130" s="34">
        <v>5185.225</v>
      </c>
      <c r="C130" s="1">
        <v>3470.8</v>
      </c>
      <c r="D130">
        <v>1177.2</v>
      </c>
      <c r="E130">
        <v>615.813</v>
      </c>
      <c r="F130" s="5">
        <v>0.404194946734947</v>
      </c>
      <c r="G130" s="5">
        <f t="shared" si="12"/>
        <v>0.33248602108679315</v>
      </c>
      <c r="H130" s="5">
        <v>0.0473754275073662</v>
      </c>
      <c r="I130" s="5">
        <f t="shared" si="8"/>
        <v>0.0462707258342171</v>
      </c>
      <c r="J130" s="5">
        <f t="shared" si="9"/>
        <v>0.7087181779280358</v>
      </c>
      <c r="K130" s="5">
        <f t="shared" si="13"/>
        <v>0.5776867081425733</v>
      </c>
      <c r="L130" s="5">
        <f t="shared" si="10"/>
        <v>0.906251408940207</v>
      </c>
      <c r="M130">
        <v>51.333333333333336</v>
      </c>
      <c r="N130" s="5">
        <v>0.4691371428609726</v>
      </c>
      <c r="O130" s="5">
        <v>0.3668805563299599</v>
      </c>
      <c r="P130">
        <v>9.9</v>
      </c>
      <c r="Q130">
        <v>0.5770000000000001</v>
      </c>
      <c r="R130">
        <v>0.6409999999999999</v>
      </c>
      <c r="S130">
        <v>68.354</v>
      </c>
      <c r="T130">
        <v>83.848</v>
      </c>
      <c r="U130">
        <v>81.521</v>
      </c>
      <c r="V130">
        <v>80.769</v>
      </c>
      <c r="W130">
        <v>54.466</v>
      </c>
      <c r="X130">
        <v>0.8548430814548432</v>
      </c>
      <c r="Y130">
        <v>0.8469541492139301</v>
      </c>
      <c r="Z130">
        <v>104.861</v>
      </c>
      <c r="AA130">
        <f t="shared" si="11"/>
        <v>0.8107568173032128</v>
      </c>
      <c r="AC130">
        <f t="shared" si="14"/>
        <v>0.795690469779501</v>
      </c>
      <c r="AD130">
        <f t="shared" si="15"/>
        <v>0.8431626426486754</v>
      </c>
      <c r="AE130" s="5">
        <v>0.795747211155344</v>
      </c>
      <c r="AF130" s="5">
        <v>0.842792574845398</v>
      </c>
    </row>
    <row r="131" spans="1:32" ht="12.75">
      <c r="A131" s="1">
        <v>1982.75</v>
      </c>
      <c r="B131" s="34">
        <v>5189.839</v>
      </c>
      <c r="C131" s="1">
        <v>3533.9</v>
      </c>
      <c r="D131">
        <v>1188.6</v>
      </c>
      <c r="E131">
        <v>561.545</v>
      </c>
      <c r="F131" s="5">
        <v>0.386425185449405</v>
      </c>
      <c r="G131" s="5">
        <f t="shared" si="12"/>
        <v>0.32051844141947616</v>
      </c>
      <c r="H131" s="5">
        <v>0.0461693244001858</v>
      </c>
      <c r="I131" s="5">
        <f t="shared" si="8"/>
        <v>0.04511973602657238</v>
      </c>
      <c r="J131" s="5">
        <f t="shared" si="9"/>
        <v>0.758707322484558</v>
      </c>
      <c r="K131" s="5">
        <f t="shared" si="13"/>
        <v>0.6184336019871006</v>
      </c>
      <c r="L131" s="5">
        <f t="shared" si="10"/>
        <v>0.9701734785257621</v>
      </c>
      <c r="M131">
        <v>50</v>
      </c>
      <c r="N131" s="5">
        <v>0.42245333862057155</v>
      </c>
      <c r="O131" s="5">
        <v>0.3303722978559706</v>
      </c>
      <c r="P131">
        <v>10.666666666666666</v>
      </c>
      <c r="Q131">
        <v>0.573</v>
      </c>
      <c r="R131">
        <v>0.6409999999999999</v>
      </c>
      <c r="S131">
        <v>68.32</v>
      </c>
      <c r="T131">
        <v>83.141</v>
      </c>
      <c r="U131">
        <v>82.174</v>
      </c>
      <c r="V131">
        <v>81.465</v>
      </c>
      <c r="W131">
        <v>54.68</v>
      </c>
      <c r="X131">
        <v>0.8562659464160479</v>
      </c>
      <c r="Y131">
        <v>0.8488839913547725</v>
      </c>
      <c r="Z131">
        <v>104.202</v>
      </c>
      <c r="AA131">
        <f t="shared" si="11"/>
        <v>0.8056616080013482</v>
      </c>
      <c r="AC131">
        <f t="shared" si="14"/>
        <v>0.8036687643369453</v>
      </c>
      <c r="AD131">
        <f t="shared" si="15"/>
        <v>0.8448257339724706</v>
      </c>
      <c r="AE131" s="5">
        <v>0.802662418749581</v>
      </c>
      <c r="AF131" s="5">
        <v>0.841883131902862</v>
      </c>
    </row>
    <row r="132" spans="1:32" ht="12.75">
      <c r="A132" s="1">
        <v>1983</v>
      </c>
      <c r="B132" s="34">
        <v>5253.845</v>
      </c>
      <c r="C132" s="1">
        <v>3568.5</v>
      </c>
      <c r="D132">
        <v>1194.5</v>
      </c>
      <c r="E132">
        <v>581.329</v>
      </c>
      <c r="F132" s="5">
        <v>0.385452379499111</v>
      </c>
      <c r="G132" s="5">
        <f t="shared" si="12"/>
        <v>0.3198571160977238</v>
      </c>
      <c r="H132" s="5">
        <v>0.0435892960665408</v>
      </c>
      <c r="I132" s="5">
        <f aca="true" t="shared" si="16" ref="I132:I195">1-EXP(-H132)</f>
        <v>0.04265293705302331</v>
      </c>
      <c r="J132" s="5">
        <f aca="true" t="shared" si="17" ref="J132:J195">G132/N132</f>
        <v>0.696574482691653</v>
      </c>
      <c r="K132" s="5">
        <f t="shared" si="13"/>
        <v>0.5677882018755237</v>
      </c>
      <c r="L132" s="5">
        <f aca="true" t="shared" si="18" ref="L132:L195">G132/O132</f>
        <v>0.8907230349539679</v>
      </c>
      <c r="M132">
        <v>52.666666666666664</v>
      </c>
      <c r="N132" s="5">
        <v>0.45918580718282265</v>
      </c>
      <c r="O132" s="5">
        <v>0.35909828706097613</v>
      </c>
      <c r="P132">
        <v>10.366666666666667</v>
      </c>
      <c r="Q132">
        <v>0.5710000000000001</v>
      </c>
      <c r="R132">
        <v>0.638</v>
      </c>
      <c r="S132">
        <v>69.581</v>
      </c>
      <c r="T132">
        <v>83.359</v>
      </c>
      <c r="U132">
        <v>83.472</v>
      </c>
      <c r="V132">
        <v>82.487</v>
      </c>
      <c r="W132">
        <v>55.544</v>
      </c>
      <c r="X132">
        <v>0.8635067577909092</v>
      </c>
      <c r="Y132">
        <v>0.8533212393329588</v>
      </c>
      <c r="Z132">
        <v>103.449</v>
      </c>
      <c r="AA132">
        <f aca="true" t="shared" si="19" ref="AA132:AA195">0.78*Z132/Z$209</f>
        <v>0.7998396161890506</v>
      </c>
      <c r="AC132">
        <f t="shared" si="14"/>
        <v>0.8193410602919454</v>
      </c>
      <c r="AD132">
        <f t="shared" si="15"/>
        <v>0.8532464446201908</v>
      </c>
      <c r="AE132" s="5">
        <v>0.820316018167576</v>
      </c>
      <c r="AF132" s="5">
        <v>0.853286037405146</v>
      </c>
    </row>
    <row r="133" spans="1:32" ht="12.75">
      <c r="A133" s="1">
        <v>1983.25</v>
      </c>
      <c r="B133" s="34">
        <v>5372.336</v>
      </c>
      <c r="C133" s="1">
        <v>3639.5</v>
      </c>
      <c r="D133">
        <v>1206.4</v>
      </c>
      <c r="E133">
        <v>637.715</v>
      </c>
      <c r="F133" s="5">
        <v>0.418768524939291</v>
      </c>
      <c r="G133" s="5">
        <f aca="true" t="shared" si="20" ref="G133:G196">1-EXP(-F133)</f>
        <v>0.3421435449921685</v>
      </c>
      <c r="H133" s="5">
        <v>0.0439751740627459</v>
      </c>
      <c r="I133" s="5">
        <f t="shared" si="16"/>
        <v>0.04302228495314919</v>
      </c>
      <c r="J133" s="5">
        <f t="shared" si="17"/>
        <v>0.6607294707054613</v>
      </c>
      <c r="K133" s="5">
        <f aca="true" t="shared" si="21" ref="K133:K196">J133*0.339/AVERAGE(J$4:J$219)</f>
        <v>0.5385704004665456</v>
      </c>
      <c r="L133" s="5">
        <f t="shared" si="18"/>
        <v>0.8448873366077864</v>
      </c>
      <c r="M133">
        <v>58.333333333333336</v>
      </c>
      <c r="N133" s="5">
        <v>0.5178269778504985</v>
      </c>
      <c r="O133" s="5">
        <v>0.4049575963179554</v>
      </c>
      <c r="P133">
        <v>10.133333333333333</v>
      </c>
      <c r="Q133">
        <v>0.575</v>
      </c>
      <c r="R133">
        <v>0.639</v>
      </c>
      <c r="S133">
        <v>72.007</v>
      </c>
      <c r="T133">
        <v>84.139</v>
      </c>
      <c r="U133">
        <v>85.58</v>
      </c>
      <c r="V133">
        <v>84.419</v>
      </c>
      <c r="W133">
        <v>56.634</v>
      </c>
      <c r="X133">
        <v>0.8695205533121423</v>
      </c>
      <c r="Y133">
        <v>0.8577158614620718</v>
      </c>
      <c r="Z133">
        <v>101.602</v>
      </c>
      <c r="AA133">
        <f t="shared" si="19"/>
        <v>0.7855591130319282</v>
      </c>
      <c r="AC133">
        <f aca="true" t="shared" si="22" ref="AC133:AC196">1+LN(U133/100)</f>
        <v>0.8442814250005795</v>
      </c>
      <c r="AD133">
        <f aca="true" t="shared" si="23" ref="AD133:AD196">1+LN(X133)</f>
        <v>0.8601866926146454</v>
      </c>
      <c r="AE133" s="5">
        <v>0.844659552037153</v>
      </c>
      <c r="AF133" s="5">
        <v>0.860688390313052</v>
      </c>
    </row>
    <row r="134" spans="1:32" ht="12.75">
      <c r="A134" s="1">
        <v>1983.5</v>
      </c>
      <c r="B134" s="34">
        <v>5478.36</v>
      </c>
      <c r="C134" s="1">
        <v>3704.1</v>
      </c>
      <c r="D134">
        <v>1224.3</v>
      </c>
      <c r="E134">
        <v>680.147</v>
      </c>
      <c r="F134" s="5">
        <v>0.451834979810789</v>
      </c>
      <c r="G134" s="5">
        <f t="shared" si="20"/>
        <v>0.36354081032445196</v>
      </c>
      <c r="H134" s="5">
        <v>0.0438242485260575</v>
      </c>
      <c r="I134" s="5">
        <f t="shared" si="16"/>
        <v>0.04287784167809172</v>
      </c>
      <c r="J134" s="5">
        <f t="shared" si="17"/>
        <v>0.5842378114521818</v>
      </c>
      <c r="K134" s="5">
        <f t="shared" si="21"/>
        <v>0.4762209134481988</v>
      </c>
      <c r="L134" s="5">
        <f t="shared" si="18"/>
        <v>0.7470759975884878</v>
      </c>
      <c r="M134">
        <v>65.33333333333333</v>
      </c>
      <c r="N134" s="5">
        <v>0.6222480010679807</v>
      </c>
      <c r="O134" s="5">
        <v>0.48661824432579526</v>
      </c>
      <c r="P134">
        <v>9.366666666666665</v>
      </c>
      <c r="Q134">
        <v>0.5820000000000001</v>
      </c>
      <c r="R134">
        <v>0.643</v>
      </c>
      <c r="S134">
        <v>74.127</v>
      </c>
      <c r="T134">
        <v>85.214</v>
      </c>
      <c r="U134">
        <v>86.989</v>
      </c>
      <c r="V134">
        <v>85.228</v>
      </c>
      <c r="W134">
        <v>58.059</v>
      </c>
      <c r="X134">
        <v>0.8718594699443858</v>
      </c>
      <c r="Y134">
        <v>0.8542067590898637</v>
      </c>
      <c r="Z134">
        <v>100.226</v>
      </c>
      <c r="AA134">
        <f t="shared" si="19"/>
        <v>0.7749202541558043</v>
      </c>
      <c r="AC134">
        <f t="shared" si="22"/>
        <v>0.8606114878910796</v>
      </c>
      <c r="AD134">
        <f t="shared" si="23"/>
        <v>0.8628729736187866</v>
      </c>
      <c r="AE134" s="5">
        <v>0.860414098466771</v>
      </c>
      <c r="AF134" s="5">
        <v>0.86213972443424</v>
      </c>
    </row>
    <row r="135" spans="1:32" ht="12.75">
      <c r="A135" s="1">
        <v>1983.75</v>
      </c>
      <c r="B135" s="34">
        <v>5590.469</v>
      </c>
      <c r="C135" s="1">
        <v>3762.5</v>
      </c>
      <c r="D135">
        <v>1236.5</v>
      </c>
      <c r="E135">
        <v>750.659</v>
      </c>
      <c r="F135" s="5">
        <v>0.475690694153477</v>
      </c>
      <c r="G135" s="5">
        <f t="shared" si="20"/>
        <v>0.3785443276040119</v>
      </c>
      <c r="H135" s="5">
        <v>0.0407180908188734</v>
      </c>
      <c r="I135" s="5">
        <f t="shared" si="16"/>
        <v>0.039900247264424094</v>
      </c>
      <c r="J135" s="5">
        <f t="shared" si="17"/>
        <v>0.4918157527928004</v>
      </c>
      <c r="K135" s="5">
        <f t="shared" si="21"/>
        <v>0.40088632137834607</v>
      </c>
      <c r="L135" s="5">
        <f t="shared" si="18"/>
        <v>0.6288941539647113</v>
      </c>
      <c r="M135">
        <v>73.66666666666667</v>
      </c>
      <c r="N135" s="5">
        <v>0.7696872771041371</v>
      </c>
      <c r="O135" s="5">
        <v>0.6019205699680473</v>
      </c>
      <c r="P135">
        <v>8.533333333333333</v>
      </c>
      <c r="Q135">
        <v>0.586</v>
      </c>
      <c r="R135">
        <v>0.6409999999999999</v>
      </c>
      <c r="S135">
        <v>75.863</v>
      </c>
      <c r="T135">
        <v>86.763</v>
      </c>
      <c r="U135">
        <v>87.437</v>
      </c>
      <c r="V135">
        <v>85.622</v>
      </c>
      <c r="W135">
        <v>59.794</v>
      </c>
      <c r="X135">
        <v>0.876657573632406</v>
      </c>
      <c r="Y135">
        <v>0.8584618977118852</v>
      </c>
      <c r="Z135">
        <v>100.262</v>
      </c>
      <c r="AA135">
        <f t="shared" si="19"/>
        <v>0.7751985963938425</v>
      </c>
      <c r="AC135">
        <f t="shared" si="22"/>
        <v>0.8657483480509941</v>
      </c>
      <c r="AD135">
        <f t="shared" si="23"/>
        <v>0.8683611851853444</v>
      </c>
      <c r="AE135" s="5">
        <v>0.866962800615088</v>
      </c>
      <c r="AF135" s="5">
        <v>0.86863924694234</v>
      </c>
    </row>
    <row r="136" spans="1:32" ht="12.75">
      <c r="A136" s="1">
        <v>1984</v>
      </c>
      <c r="B136" s="34">
        <v>5699.83</v>
      </c>
      <c r="C136" s="1">
        <v>3794.9</v>
      </c>
      <c r="D136">
        <v>1243.2</v>
      </c>
      <c r="E136">
        <v>830.109</v>
      </c>
      <c r="F136" s="5">
        <v>0.485297651676981</v>
      </c>
      <c r="G136" s="5">
        <f t="shared" si="20"/>
        <v>0.38448603926723546</v>
      </c>
      <c r="H136" s="5">
        <v>0.0404125949023934</v>
      </c>
      <c r="I136" s="5">
        <f t="shared" si="16"/>
        <v>0.03960689590401001</v>
      </c>
      <c r="J136" s="5">
        <f t="shared" si="17"/>
        <v>0.4253830502920128</v>
      </c>
      <c r="K136" s="5">
        <f t="shared" si="21"/>
        <v>0.3467360393397333</v>
      </c>
      <c r="L136" s="5">
        <f t="shared" si="18"/>
        <v>0.5439453941952707</v>
      </c>
      <c r="M136">
        <v>80</v>
      </c>
      <c r="N136" s="5">
        <v>0.9038583906982125</v>
      </c>
      <c r="O136" s="5">
        <v>0.7068467595650033</v>
      </c>
      <c r="P136">
        <v>7.866666666666667</v>
      </c>
      <c r="Q136">
        <v>0.59</v>
      </c>
      <c r="R136">
        <v>0.64</v>
      </c>
      <c r="S136">
        <v>77.224</v>
      </c>
      <c r="T136">
        <v>88.131</v>
      </c>
      <c r="U136">
        <v>87.624</v>
      </c>
      <c r="V136">
        <v>85.518</v>
      </c>
      <c r="W136">
        <v>61.707</v>
      </c>
      <c r="X136">
        <v>0.8844539288786747</v>
      </c>
      <c r="Y136">
        <v>0.8631998450294734</v>
      </c>
      <c r="Z136">
        <v>100.938</v>
      </c>
      <c r="AA136">
        <f t="shared" si="19"/>
        <v>0.7804252450858916</v>
      </c>
      <c r="AC136">
        <f t="shared" si="22"/>
        <v>0.8678847470333539</v>
      </c>
      <c r="AD136">
        <f t="shared" si="23"/>
        <v>0.8772151460691165</v>
      </c>
      <c r="AE136" s="5">
        <v>0.867926924088596</v>
      </c>
      <c r="AF136" s="5">
        <v>0.876076928450521</v>
      </c>
    </row>
    <row r="137" spans="1:32" ht="12.75">
      <c r="A137" s="1">
        <v>1984.25</v>
      </c>
      <c r="B137" s="34">
        <v>5797.902</v>
      </c>
      <c r="C137" s="1">
        <v>3849.3</v>
      </c>
      <c r="D137">
        <v>1265.4</v>
      </c>
      <c r="E137">
        <v>857.963</v>
      </c>
      <c r="F137" s="5">
        <v>0.501243751059882</v>
      </c>
      <c r="G137" s="5">
        <f t="shared" si="20"/>
        <v>0.39422324450646373</v>
      </c>
      <c r="H137" s="5">
        <v>0.0395436494038742</v>
      </c>
      <c r="I137" s="5">
        <f t="shared" si="16"/>
        <v>0.038772003954129386</v>
      </c>
      <c r="J137" s="5">
        <f t="shared" si="17"/>
        <v>0.3868152549432122</v>
      </c>
      <c r="K137" s="5">
        <f t="shared" si="21"/>
        <v>0.3152988567906674</v>
      </c>
      <c r="L137" s="5">
        <f t="shared" si="18"/>
        <v>0.49462802099517605</v>
      </c>
      <c r="M137">
        <v>86</v>
      </c>
      <c r="N137" s="5">
        <v>1.0191512342612732</v>
      </c>
      <c r="O137" s="5">
        <v>0.7970095258924048</v>
      </c>
      <c r="P137">
        <v>7.433333333333334</v>
      </c>
      <c r="Q137">
        <v>0.596</v>
      </c>
      <c r="R137">
        <v>0.645</v>
      </c>
      <c r="S137">
        <v>78.737</v>
      </c>
      <c r="T137">
        <v>89.141</v>
      </c>
      <c r="U137">
        <v>88.329</v>
      </c>
      <c r="V137">
        <v>86.051</v>
      </c>
      <c r="W137">
        <v>63.141</v>
      </c>
      <c r="X137">
        <v>0.8871216393088228</v>
      </c>
      <c r="Y137">
        <v>0.8642409377998904</v>
      </c>
      <c r="Z137">
        <v>100.434</v>
      </c>
      <c r="AA137">
        <f t="shared" si="19"/>
        <v>0.7765284537533579</v>
      </c>
      <c r="AC137">
        <f t="shared" si="22"/>
        <v>0.8758982935229329</v>
      </c>
      <c r="AD137">
        <f t="shared" si="23"/>
        <v>0.8802268295608622</v>
      </c>
      <c r="AE137" s="5">
        <v>0.875883820946594</v>
      </c>
      <c r="AF137" s="5">
        <v>0.879058426787366</v>
      </c>
    </row>
    <row r="138" spans="1:32" ht="12.75">
      <c r="A138" s="1">
        <v>1984.5</v>
      </c>
      <c r="B138" s="34">
        <v>5854.251</v>
      </c>
      <c r="C138" s="1">
        <v>3879.1</v>
      </c>
      <c r="D138">
        <v>1269.5</v>
      </c>
      <c r="E138">
        <v>878.268</v>
      </c>
      <c r="F138" s="5">
        <v>0.527448221496932</v>
      </c>
      <c r="G138" s="5">
        <f t="shared" si="20"/>
        <v>0.40989112280985796</v>
      </c>
      <c r="H138" s="5">
        <v>0.0417786861397989</v>
      </c>
      <c r="I138" s="5">
        <f t="shared" si="16"/>
        <v>0.0409179847705774</v>
      </c>
      <c r="J138" s="5">
        <f t="shared" si="17"/>
        <v>0.3956407981615662</v>
      </c>
      <c r="K138" s="5">
        <f t="shared" si="21"/>
        <v>0.3224926880880193</v>
      </c>
      <c r="L138" s="5">
        <f t="shared" si="18"/>
        <v>0.5059134109081016</v>
      </c>
      <c r="M138">
        <v>87.66666666666667</v>
      </c>
      <c r="N138" s="5">
        <v>1.036018339651798</v>
      </c>
      <c r="O138" s="5">
        <v>0.8102001527773575</v>
      </c>
      <c r="P138">
        <v>7.433333333333334</v>
      </c>
      <c r="Q138">
        <v>0.597</v>
      </c>
      <c r="R138">
        <v>0.645</v>
      </c>
      <c r="S138">
        <v>79.42</v>
      </c>
      <c r="T138">
        <v>89.856</v>
      </c>
      <c r="U138">
        <v>88.386</v>
      </c>
      <c r="V138">
        <v>86.401</v>
      </c>
      <c r="W138">
        <v>64.304</v>
      </c>
      <c r="X138">
        <v>0.8891962293390686</v>
      </c>
      <c r="Y138">
        <v>0.8692299432494707</v>
      </c>
      <c r="Z138">
        <v>100.604</v>
      </c>
      <c r="AA138">
        <f t="shared" si="19"/>
        <v>0.7778428476552046</v>
      </c>
      <c r="AC138">
        <f t="shared" si="22"/>
        <v>0.8765434000727649</v>
      </c>
      <c r="AD138">
        <f t="shared" si="23"/>
        <v>0.882562662589544</v>
      </c>
      <c r="AE138" s="5">
        <v>0.876913392944936</v>
      </c>
      <c r="AF138" s="5">
        <v>0.881597242257362</v>
      </c>
    </row>
    <row r="139" spans="1:32" ht="12.75">
      <c r="A139" s="1">
        <v>1984.75</v>
      </c>
      <c r="B139" s="34">
        <v>5902.354</v>
      </c>
      <c r="C139" s="1">
        <v>3930.2</v>
      </c>
      <c r="D139">
        <v>1276.7</v>
      </c>
      <c r="E139">
        <v>864.349</v>
      </c>
      <c r="F139" s="5">
        <v>0.539438406149803</v>
      </c>
      <c r="G139" s="5">
        <f t="shared" si="20"/>
        <v>0.41692438787825725</v>
      </c>
      <c r="H139" s="5">
        <v>0.0425000869072794</v>
      </c>
      <c r="I139" s="5">
        <f t="shared" si="16"/>
        <v>0.04160961777015737</v>
      </c>
      <c r="J139" s="5">
        <f t="shared" si="17"/>
        <v>0.38926865757804185</v>
      </c>
      <c r="K139" s="5">
        <f t="shared" si="21"/>
        <v>0.31729866170043647</v>
      </c>
      <c r="L139" s="5">
        <f t="shared" si="18"/>
        <v>0.4977652335907554</v>
      </c>
      <c r="M139">
        <v>89.33333333333333</v>
      </c>
      <c r="N139" s="5">
        <v>1.0710453558534208</v>
      </c>
      <c r="O139" s="5">
        <v>0.8375924225777436</v>
      </c>
      <c r="P139">
        <v>7.3</v>
      </c>
      <c r="Q139">
        <v>0.598</v>
      </c>
      <c r="R139">
        <v>0.645</v>
      </c>
      <c r="S139">
        <v>80.034</v>
      </c>
      <c r="T139">
        <v>90.529</v>
      </c>
      <c r="U139">
        <v>88.407</v>
      </c>
      <c r="V139">
        <v>86.498</v>
      </c>
      <c r="W139">
        <v>65.223</v>
      </c>
      <c r="X139">
        <v>0.8907485562602065</v>
      </c>
      <c r="Y139">
        <v>0.871514001855461</v>
      </c>
      <c r="Z139">
        <v>100.755</v>
      </c>
      <c r="AA139">
        <f t="shared" si="19"/>
        <v>0.7790103387091978</v>
      </c>
      <c r="AC139">
        <f t="shared" si="22"/>
        <v>0.8767809660408604</v>
      </c>
      <c r="AD139">
        <f t="shared" si="23"/>
        <v>0.8843069046888059</v>
      </c>
      <c r="AE139" s="5">
        <v>0.876676783968001</v>
      </c>
      <c r="AF139" s="5">
        <v>0.882840131675669</v>
      </c>
    </row>
    <row r="140" spans="1:32" ht="12.75">
      <c r="A140" s="1">
        <v>1985</v>
      </c>
      <c r="B140" s="34">
        <v>5956.937</v>
      </c>
      <c r="C140" s="1">
        <v>3996.2</v>
      </c>
      <c r="D140">
        <v>1283.9</v>
      </c>
      <c r="E140">
        <v>835.159</v>
      </c>
      <c r="F140" s="5">
        <v>0.542772348007265</v>
      </c>
      <c r="G140" s="5">
        <f t="shared" si="20"/>
        <v>0.4188650911739966</v>
      </c>
      <c r="H140" s="5">
        <v>0.042449424218105</v>
      </c>
      <c r="I140" s="5">
        <f t="shared" si="16"/>
        <v>0.04156106190613984</v>
      </c>
      <c r="J140" s="5">
        <f t="shared" si="17"/>
        <v>0.3856308819502676</v>
      </c>
      <c r="K140" s="5">
        <f t="shared" si="21"/>
        <v>0.3143334567814459</v>
      </c>
      <c r="L140" s="5">
        <f t="shared" si="18"/>
        <v>0.4931135407306727</v>
      </c>
      <c r="M140">
        <v>90.33333333333333</v>
      </c>
      <c r="N140" s="5">
        <v>1.0861813998289043</v>
      </c>
      <c r="O140" s="5">
        <v>0.8494293029417562</v>
      </c>
      <c r="P140">
        <v>7.233333333333333</v>
      </c>
      <c r="Q140">
        <v>0.601</v>
      </c>
      <c r="R140">
        <v>0.648</v>
      </c>
      <c r="S140">
        <v>80.805</v>
      </c>
      <c r="T140">
        <v>91.208</v>
      </c>
      <c r="U140">
        <v>88.595</v>
      </c>
      <c r="V140">
        <v>86.623</v>
      </c>
      <c r="W140">
        <v>66.578</v>
      </c>
      <c r="X140">
        <v>0.892497208047226</v>
      </c>
      <c r="Y140">
        <v>0.8726350215639486</v>
      </c>
      <c r="Z140">
        <v>100.74</v>
      </c>
      <c r="AA140">
        <f t="shared" si="19"/>
        <v>0.778894362776682</v>
      </c>
      <c r="AC140">
        <f t="shared" si="22"/>
        <v>0.8789052366219413</v>
      </c>
      <c r="AD140">
        <f t="shared" si="23"/>
        <v>0.8862681064283618</v>
      </c>
      <c r="AE140" s="5">
        <v>0.878922068446763</v>
      </c>
      <c r="AF140" s="5">
        <v>0.884955269250932</v>
      </c>
    </row>
    <row r="141" spans="1:32" ht="12.75">
      <c r="A141" s="1">
        <v>1985.25</v>
      </c>
      <c r="B141" s="34">
        <v>6007.789</v>
      </c>
      <c r="C141" s="1">
        <v>4032.6</v>
      </c>
      <c r="D141">
        <v>1294.2</v>
      </c>
      <c r="E141">
        <v>849.789</v>
      </c>
      <c r="F141" s="5">
        <v>0.543633263745191</v>
      </c>
      <c r="G141" s="5">
        <f t="shared" si="20"/>
        <v>0.4193651840630558</v>
      </c>
      <c r="H141" s="5">
        <v>0.0431745250290304</v>
      </c>
      <c r="I141" s="5">
        <f t="shared" si="16"/>
        <v>0.042255774858473316</v>
      </c>
      <c r="J141" s="5">
        <f t="shared" si="17"/>
        <v>0.3846533823002871</v>
      </c>
      <c r="K141" s="5">
        <f t="shared" si="21"/>
        <v>0.3135366823052238</v>
      </c>
      <c r="L141" s="5">
        <f t="shared" si="18"/>
        <v>0.49186359334309016</v>
      </c>
      <c r="M141">
        <v>91.66666666666667</v>
      </c>
      <c r="N141" s="5">
        <v>1.0902417692395858</v>
      </c>
      <c r="O141" s="5">
        <v>0.852604644333852</v>
      </c>
      <c r="P141">
        <v>7.3</v>
      </c>
      <c r="Q141">
        <v>0.6</v>
      </c>
      <c r="R141">
        <v>0.647</v>
      </c>
      <c r="S141">
        <v>81.53</v>
      </c>
      <c r="T141">
        <v>91.719</v>
      </c>
      <c r="U141">
        <v>88.892</v>
      </c>
      <c r="V141">
        <v>86.838</v>
      </c>
      <c r="W141">
        <v>67.538</v>
      </c>
      <c r="X141">
        <v>0.8951400145129527</v>
      </c>
      <c r="Y141">
        <v>0.8744604953893309</v>
      </c>
      <c r="Z141">
        <v>100.701</v>
      </c>
      <c r="AA141">
        <f t="shared" si="19"/>
        <v>0.7785928253521406</v>
      </c>
      <c r="AC141">
        <f t="shared" si="22"/>
        <v>0.8822519637311308</v>
      </c>
      <c r="AD141">
        <f t="shared" si="23"/>
        <v>0.8892248678537281</v>
      </c>
      <c r="AE141" s="5">
        <v>0.882080640984397</v>
      </c>
      <c r="AF141" s="5">
        <v>0.886541614925023</v>
      </c>
    </row>
    <row r="142" spans="1:32" ht="12.75">
      <c r="A142" s="1">
        <v>1985.5</v>
      </c>
      <c r="B142" s="34">
        <v>6101.737</v>
      </c>
      <c r="C142" s="1">
        <v>4109.1</v>
      </c>
      <c r="D142">
        <v>1302</v>
      </c>
      <c r="E142">
        <v>840.504</v>
      </c>
      <c r="F142" s="5">
        <v>0.5508412081734</v>
      </c>
      <c r="G142" s="5">
        <f t="shared" si="20"/>
        <v>0.42353532043903386</v>
      </c>
      <c r="H142" s="5">
        <v>0.0418731034867997</v>
      </c>
      <c r="I142" s="5">
        <f t="shared" si="16"/>
        <v>0.04100853447521291</v>
      </c>
      <c r="J142" s="5">
        <f t="shared" si="17"/>
        <v>0.38285567363982215</v>
      </c>
      <c r="K142" s="5">
        <f t="shared" si="21"/>
        <v>0.3120713432880992</v>
      </c>
      <c r="L142" s="5">
        <f t="shared" si="18"/>
        <v>0.4895648290992079</v>
      </c>
      <c r="M142">
        <v>92</v>
      </c>
      <c r="N142" s="5">
        <v>1.106253216551472</v>
      </c>
      <c r="O142" s="5">
        <v>0.8651261186763204</v>
      </c>
      <c r="P142">
        <v>7.2</v>
      </c>
      <c r="Q142">
        <v>0.601</v>
      </c>
      <c r="R142">
        <v>0.647</v>
      </c>
      <c r="S142">
        <v>82.817</v>
      </c>
      <c r="T142">
        <v>92.159</v>
      </c>
      <c r="U142">
        <v>89.863</v>
      </c>
      <c r="V142">
        <v>87.97</v>
      </c>
      <c r="W142">
        <v>68.671</v>
      </c>
      <c r="X142">
        <v>0.9002704510085834</v>
      </c>
      <c r="Y142">
        <v>0.8812978606428523</v>
      </c>
      <c r="Z142">
        <v>100.182</v>
      </c>
      <c r="AA142">
        <f t="shared" si="19"/>
        <v>0.774580058087091</v>
      </c>
      <c r="AC142">
        <f t="shared" si="22"/>
        <v>0.8931161023626163</v>
      </c>
      <c r="AD142">
        <f t="shared" si="23"/>
        <v>0.8949399403214033</v>
      </c>
      <c r="AE142" s="5">
        <v>0.893553118129953</v>
      </c>
      <c r="AF142" s="5">
        <v>0.895011907593612</v>
      </c>
    </row>
    <row r="143" spans="1:32" ht="12.75">
      <c r="A143" s="1">
        <v>1985.75</v>
      </c>
      <c r="B143" s="34">
        <v>6148.564</v>
      </c>
      <c r="C143" s="1">
        <v>4118.4</v>
      </c>
      <c r="D143">
        <v>1312.3</v>
      </c>
      <c r="E143">
        <v>873.495</v>
      </c>
      <c r="F143" s="5">
        <v>0.569537086023437</v>
      </c>
      <c r="G143" s="5">
        <f t="shared" si="20"/>
        <v>0.4342127110683969</v>
      </c>
      <c r="H143" s="5">
        <v>0.0410832053227546</v>
      </c>
      <c r="I143" s="5">
        <f t="shared" si="16"/>
        <v>0.040250729622330894</v>
      </c>
      <c r="J143" s="5">
        <f t="shared" si="17"/>
        <v>0.38716806909889306</v>
      </c>
      <c r="K143" s="5">
        <f t="shared" si="21"/>
        <v>0.31558644084668425</v>
      </c>
      <c r="L143" s="5">
        <f t="shared" si="18"/>
        <v>0.4950791711640831</v>
      </c>
      <c r="M143">
        <v>91.66666666666667</v>
      </c>
      <c r="N143" s="5">
        <v>1.1215096122957582</v>
      </c>
      <c r="O143" s="5">
        <v>0.8770571180512997</v>
      </c>
      <c r="P143">
        <v>7.033333333333334</v>
      </c>
      <c r="Q143">
        <v>0.604</v>
      </c>
      <c r="R143">
        <v>0.649</v>
      </c>
      <c r="S143">
        <v>83.6</v>
      </c>
      <c r="T143">
        <v>92.771</v>
      </c>
      <c r="U143">
        <v>90.114</v>
      </c>
      <c r="V143">
        <v>88.384</v>
      </c>
      <c r="W143">
        <v>70.203</v>
      </c>
      <c r="X143">
        <v>0.9114391227749409</v>
      </c>
      <c r="Y143">
        <v>0.893940169991162</v>
      </c>
      <c r="Z143">
        <v>101.143</v>
      </c>
      <c r="AA143">
        <f t="shared" si="19"/>
        <v>0.7820102494969421</v>
      </c>
      <c r="AC143">
        <f t="shared" si="22"/>
        <v>0.8959053494634074</v>
      </c>
      <c r="AD143">
        <f t="shared" si="23"/>
        <v>0.9072695249466932</v>
      </c>
      <c r="AE143" s="5">
        <v>0.896675047518846</v>
      </c>
      <c r="AF143" s="5">
        <v>0.906710974046631</v>
      </c>
    </row>
    <row r="144" spans="1:32" ht="12.75">
      <c r="A144" s="1">
        <v>1986</v>
      </c>
      <c r="B144" s="34">
        <v>6207.368</v>
      </c>
      <c r="C144" s="1">
        <v>4152.7</v>
      </c>
      <c r="D144">
        <v>1329.2</v>
      </c>
      <c r="E144">
        <v>871.569</v>
      </c>
      <c r="F144" s="5">
        <v>0.532218653567092</v>
      </c>
      <c r="G144" s="5">
        <f t="shared" si="20"/>
        <v>0.412699493226498</v>
      </c>
      <c r="H144" s="5">
        <v>0.0424343038923106</v>
      </c>
      <c r="I144" s="5">
        <f t="shared" si="16"/>
        <v>0.0415465698875801</v>
      </c>
      <c r="J144" s="5">
        <f t="shared" si="17"/>
        <v>0.3729685955524345</v>
      </c>
      <c r="K144" s="5">
        <f t="shared" si="21"/>
        <v>0.30401223915992553</v>
      </c>
      <c r="L144" s="5">
        <f t="shared" si="18"/>
        <v>0.476922034366339</v>
      </c>
      <c r="M144">
        <v>91</v>
      </c>
      <c r="N144" s="5">
        <v>1.1065261208258428</v>
      </c>
      <c r="O144" s="5">
        <v>0.8653395387252969</v>
      </c>
      <c r="P144">
        <v>7.033333333333334</v>
      </c>
      <c r="Q144">
        <v>0.605</v>
      </c>
      <c r="R144">
        <v>0.65</v>
      </c>
      <c r="S144">
        <v>84.548</v>
      </c>
      <c r="T144">
        <v>92.84</v>
      </c>
      <c r="U144">
        <v>91.069</v>
      </c>
      <c r="V144">
        <v>89.514</v>
      </c>
      <c r="W144">
        <v>71.053</v>
      </c>
      <c r="X144">
        <v>0.9172429630095151</v>
      </c>
      <c r="Y144">
        <v>0.9015789512858605</v>
      </c>
      <c r="Z144">
        <v>100.72</v>
      </c>
      <c r="AA144">
        <f t="shared" si="19"/>
        <v>0.778739728199994</v>
      </c>
      <c r="AC144">
        <f t="shared" si="22"/>
        <v>0.906447274966948</v>
      </c>
      <c r="AD144">
        <f t="shared" si="23"/>
        <v>0.9136171123890098</v>
      </c>
      <c r="AE144" s="5">
        <v>0.905227888543335</v>
      </c>
      <c r="AF144" s="5">
        <v>0.912295055766427</v>
      </c>
    </row>
    <row r="145" spans="1:32" ht="12.75">
      <c r="A145" s="1">
        <v>1986.25</v>
      </c>
      <c r="B145" s="34">
        <v>6232.008</v>
      </c>
      <c r="C145" s="1">
        <v>4196.7</v>
      </c>
      <c r="D145">
        <v>1343.8</v>
      </c>
      <c r="E145">
        <v>852.184</v>
      </c>
      <c r="F145" s="5">
        <v>0.542318184659618</v>
      </c>
      <c r="G145" s="5">
        <f t="shared" si="20"/>
        <v>0.41860110105558934</v>
      </c>
      <c r="H145" s="5">
        <v>0.0417129593308308</v>
      </c>
      <c r="I145" s="5">
        <f t="shared" si="16"/>
        <v>0.04085494529850875</v>
      </c>
      <c r="J145" s="5">
        <f t="shared" si="17"/>
        <v>0.3878307767864022</v>
      </c>
      <c r="K145" s="5">
        <f t="shared" si="21"/>
        <v>0.31612662372103517</v>
      </c>
      <c r="L145" s="5">
        <f t="shared" si="18"/>
        <v>0.4959265880841295</v>
      </c>
      <c r="M145">
        <v>91</v>
      </c>
      <c r="N145" s="5">
        <v>1.0793395627963118</v>
      </c>
      <c r="O145" s="5">
        <v>0.8440787630942211</v>
      </c>
      <c r="P145">
        <v>7.166666666666667</v>
      </c>
      <c r="Q145">
        <v>0.606</v>
      </c>
      <c r="R145">
        <v>0.652</v>
      </c>
      <c r="S145">
        <v>84.985</v>
      </c>
      <c r="T145">
        <v>93.139</v>
      </c>
      <c r="U145">
        <v>91.245</v>
      </c>
      <c r="V145">
        <v>90.188</v>
      </c>
      <c r="W145">
        <v>71.485</v>
      </c>
      <c r="X145">
        <v>0.9178202742577973</v>
      </c>
      <c r="Y145">
        <v>0.907184074498806</v>
      </c>
      <c r="Z145">
        <v>100.589</v>
      </c>
      <c r="AA145">
        <f t="shared" si="19"/>
        <v>0.7777268717226887</v>
      </c>
      <c r="AC145">
        <f t="shared" si="22"/>
        <v>0.9083780104526871</v>
      </c>
      <c r="AD145">
        <f t="shared" si="23"/>
        <v>0.9142463127954089</v>
      </c>
      <c r="AE145" s="5">
        <v>0.907903534798771</v>
      </c>
      <c r="AF145" s="5">
        <v>0.912114067335114</v>
      </c>
    </row>
    <row r="146" spans="1:32" ht="12.75">
      <c r="A146" s="1">
        <v>1986.5</v>
      </c>
      <c r="B146" s="34">
        <v>6291.695</v>
      </c>
      <c r="C146" s="1">
        <v>4269.5</v>
      </c>
      <c r="D146">
        <v>1346.6</v>
      </c>
      <c r="E146">
        <v>825.423</v>
      </c>
      <c r="F146" s="5">
        <v>0.540559737845194</v>
      </c>
      <c r="G146" s="5">
        <f t="shared" si="20"/>
        <v>0.4175778426047204</v>
      </c>
      <c r="H146" s="5">
        <v>0.0402707862563014</v>
      </c>
      <c r="I146" s="5">
        <f t="shared" si="16"/>
        <v>0.0394706942011408</v>
      </c>
      <c r="J146" s="5">
        <f t="shared" si="17"/>
        <v>0.3738384547958732</v>
      </c>
      <c r="K146" s="5">
        <f t="shared" si="21"/>
        <v>0.30472127434279406</v>
      </c>
      <c r="L146" s="5">
        <f t="shared" si="18"/>
        <v>0.47803433991951494</v>
      </c>
      <c r="M146">
        <v>92</v>
      </c>
      <c r="N146" s="5">
        <v>1.1170007719851351</v>
      </c>
      <c r="O146" s="5">
        <v>0.8735310577792939</v>
      </c>
      <c r="P146">
        <v>6.966666666666666</v>
      </c>
      <c r="Q146">
        <v>0.608</v>
      </c>
      <c r="R146">
        <v>0.654</v>
      </c>
      <c r="S146">
        <v>85.775</v>
      </c>
      <c r="T146">
        <v>93.88</v>
      </c>
      <c r="U146">
        <v>91.367</v>
      </c>
      <c r="V146">
        <v>90.568</v>
      </c>
      <c r="W146">
        <v>72.548</v>
      </c>
      <c r="X146">
        <v>0.9212601629747498</v>
      </c>
      <c r="Y146">
        <v>0.9132155395067895</v>
      </c>
      <c r="Z146">
        <v>100.831</v>
      </c>
      <c r="AA146">
        <f t="shared" si="19"/>
        <v>0.7795979501006117</v>
      </c>
      <c r="AC146">
        <f t="shared" si="22"/>
        <v>0.9097141769494229</v>
      </c>
      <c r="AD146">
        <f t="shared" si="23"/>
        <v>0.9179871961834909</v>
      </c>
      <c r="AE146" s="5">
        <v>0.909788620279699</v>
      </c>
      <c r="AF146" s="5">
        <v>0.916709063124273</v>
      </c>
    </row>
    <row r="147" spans="1:32" ht="12.75">
      <c r="A147" s="1">
        <v>1986.75</v>
      </c>
      <c r="B147" s="34">
        <v>6323.404</v>
      </c>
      <c r="C147" s="1">
        <v>4296.7</v>
      </c>
      <c r="D147">
        <v>1359.4</v>
      </c>
      <c r="E147">
        <v>826.62</v>
      </c>
      <c r="F147" s="5">
        <v>0.554181996055157</v>
      </c>
      <c r="G147" s="5">
        <f t="shared" si="20"/>
        <v>0.4254579533122834</v>
      </c>
      <c r="H147" s="5">
        <v>0.039184330268392</v>
      </c>
      <c r="I147" s="5">
        <f t="shared" si="16"/>
        <v>0.03842655428196684</v>
      </c>
      <c r="J147" s="5">
        <f t="shared" si="17"/>
        <v>0.366773949412623</v>
      </c>
      <c r="K147" s="5">
        <f t="shared" si="21"/>
        <v>0.2989628911284162</v>
      </c>
      <c r="L147" s="5">
        <f t="shared" si="18"/>
        <v>0.46900082256886183</v>
      </c>
      <c r="M147">
        <v>94</v>
      </c>
      <c r="N147" s="5">
        <v>1.1600004689363599</v>
      </c>
      <c r="O147" s="5">
        <v>0.9071582241197772</v>
      </c>
      <c r="P147">
        <v>6.833333333333333</v>
      </c>
      <c r="Q147">
        <v>0.609</v>
      </c>
      <c r="R147">
        <v>0.654</v>
      </c>
      <c r="S147">
        <v>86.2</v>
      </c>
      <c r="T147">
        <v>94.469</v>
      </c>
      <c r="U147">
        <v>91.247</v>
      </c>
      <c r="V147">
        <v>90.332</v>
      </c>
      <c r="W147">
        <v>74.313</v>
      </c>
      <c r="X147">
        <v>0.9309337316815555</v>
      </c>
      <c r="Y147">
        <v>0.9216073219620106</v>
      </c>
      <c r="Z147">
        <v>102.023</v>
      </c>
      <c r="AA147">
        <f t="shared" si="19"/>
        <v>0.7888141708712073</v>
      </c>
      <c r="AC147">
        <f t="shared" si="22"/>
        <v>0.9083999292217297</v>
      </c>
      <c r="AD147">
        <f t="shared" si="23"/>
        <v>0.928432816042474</v>
      </c>
      <c r="AE147" s="5">
        <v>0.909129104518192</v>
      </c>
      <c r="AF147" s="5">
        <v>0.928177299488886</v>
      </c>
    </row>
    <row r="148" spans="1:32" ht="12.75">
      <c r="A148" s="1">
        <v>1987</v>
      </c>
      <c r="B148" s="34">
        <v>6365.028</v>
      </c>
      <c r="C148" s="1">
        <v>4298.6</v>
      </c>
      <c r="D148">
        <v>1364.8</v>
      </c>
      <c r="E148">
        <v>852.045</v>
      </c>
      <c r="F148" s="5">
        <v>0.568583527019508</v>
      </c>
      <c r="G148" s="5">
        <f t="shared" si="20"/>
        <v>0.4336729421948927</v>
      </c>
      <c r="H148" s="5">
        <v>0.0388425198567817</v>
      </c>
      <c r="I148" s="5">
        <f t="shared" si="16"/>
        <v>0.03809782228788394</v>
      </c>
      <c r="J148" s="5">
        <f t="shared" si="17"/>
        <v>0.35877141670729384</v>
      </c>
      <c r="K148" s="5">
        <f t="shared" si="21"/>
        <v>0.29243990791827723</v>
      </c>
      <c r="L148" s="5">
        <f t="shared" si="18"/>
        <v>0.45876783184679926</v>
      </c>
      <c r="M148">
        <v>95</v>
      </c>
      <c r="N148" s="5">
        <v>1.208772276718766</v>
      </c>
      <c r="O148" s="5">
        <v>0.9452993695070435</v>
      </c>
      <c r="P148">
        <v>6.6</v>
      </c>
      <c r="Q148">
        <v>0.611</v>
      </c>
      <c r="R148">
        <v>0.654</v>
      </c>
      <c r="S148">
        <v>86.811</v>
      </c>
      <c r="T148">
        <v>95.132</v>
      </c>
      <c r="U148">
        <v>91.252</v>
      </c>
      <c r="V148">
        <v>89.896</v>
      </c>
      <c r="W148">
        <v>75.318</v>
      </c>
      <c r="X148">
        <v>0.9323379601858484</v>
      </c>
      <c r="Y148">
        <v>0.9184737680018239</v>
      </c>
      <c r="Z148">
        <v>102.171</v>
      </c>
      <c r="AA148">
        <f t="shared" si="19"/>
        <v>0.7899584667386974</v>
      </c>
      <c r="AC148">
        <f t="shared" si="22"/>
        <v>0.908454724042537</v>
      </c>
      <c r="AD148">
        <f t="shared" si="23"/>
        <v>0.9299400881985141</v>
      </c>
      <c r="AE148" s="5">
        <v>0.908677652114959</v>
      </c>
      <c r="AF148" s="5">
        <v>0.928826083875463</v>
      </c>
    </row>
    <row r="149" spans="1:32" ht="12.75">
      <c r="A149" s="1">
        <v>1987.25</v>
      </c>
      <c r="B149" s="34">
        <v>6435.023</v>
      </c>
      <c r="C149" s="1">
        <v>4357.3</v>
      </c>
      <c r="D149">
        <v>1377</v>
      </c>
      <c r="E149">
        <v>853.225</v>
      </c>
      <c r="F149" s="5">
        <v>0.586078399156491</v>
      </c>
      <c r="G149" s="5">
        <f t="shared" si="20"/>
        <v>0.44349459685402925</v>
      </c>
      <c r="H149" s="5">
        <v>0.0381186908806426</v>
      </c>
      <c r="I149" s="5">
        <f t="shared" si="16"/>
        <v>0.03740131757470777</v>
      </c>
      <c r="J149" s="5">
        <f t="shared" si="17"/>
        <v>0.3370655426131289</v>
      </c>
      <c r="K149" s="5">
        <f t="shared" si="21"/>
        <v>0.2747471277084142</v>
      </c>
      <c r="L149" s="5">
        <f t="shared" si="18"/>
        <v>0.43101211794988115</v>
      </c>
      <c r="M149">
        <v>98.66666666666667</v>
      </c>
      <c r="N149" s="5">
        <v>1.3157518072473389</v>
      </c>
      <c r="O149" s="5">
        <v>1.0289608537307984</v>
      </c>
      <c r="P149">
        <v>6.266666666666667</v>
      </c>
      <c r="Q149">
        <v>0.614</v>
      </c>
      <c r="R149">
        <v>0.6559999999999999</v>
      </c>
      <c r="S149">
        <v>87.95</v>
      </c>
      <c r="T149">
        <v>95.808</v>
      </c>
      <c r="U149">
        <v>91.798</v>
      </c>
      <c r="V149">
        <v>90.558</v>
      </c>
      <c r="W149">
        <v>76.477</v>
      </c>
      <c r="X149">
        <v>0.9351247936543527</v>
      </c>
      <c r="Y149">
        <v>0.9224921358158591</v>
      </c>
      <c r="Z149">
        <v>101.869</v>
      </c>
      <c r="AA149">
        <f t="shared" si="19"/>
        <v>0.7876234846307109</v>
      </c>
      <c r="AC149">
        <f t="shared" si="22"/>
        <v>0.9144203249086497</v>
      </c>
      <c r="AD149">
        <f t="shared" si="23"/>
        <v>0.9329247105493759</v>
      </c>
      <c r="AE149" s="5">
        <v>0.913937119714316</v>
      </c>
      <c r="AF149" s="5">
        <v>0.931099257116702</v>
      </c>
    </row>
    <row r="150" spans="1:32" ht="12.75">
      <c r="A150" s="1">
        <v>1987.5</v>
      </c>
      <c r="B150" s="34">
        <v>6493.434</v>
      </c>
      <c r="C150" s="1">
        <v>4406.3</v>
      </c>
      <c r="D150">
        <v>1379.4</v>
      </c>
      <c r="E150">
        <v>854.058</v>
      </c>
      <c r="F150" s="5">
        <v>0.597010909640633</v>
      </c>
      <c r="G150" s="5">
        <f t="shared" si="20"/>
        <v>0.4495454621677736</v>
      </c>
      <c r="H150" s="5">
        <v>0.0379704664369418</v>
      </c>
      <c r="I150" s="5">
        <f t="shared" si="16"/>
        <v>0.0372586263455954</v>
      </c>
      <c r="J150" s="5">
        <f t="shared" si="17"/>
        <v>0.3164955271312559</v>
      </c>
      <c r="K150" s="5">
        <f t="shared" si="21"/>
        <v>0.25798020271587985</v>
      </c>
      <c r="L150" s="5">
        <f t="shared" si="18"/>
        <v>0.40470884805652413</v>
      </c>
      <c r="M150">
        <v>102.33333333333333</v>
      </c>
      <c r="N150" s="5">
        <v>1.420384882663254</v>
      </c>
      <c r="O150" s="5">
        <v>1.1107873334782818</v>
      </c>
      <c r="P150">
        <v>6</v>
      </c>
      <c r="Q150">
        <v>0.617</v>
      </c>
      <c r="R150">
        <v>0.6559999999999999</v>
      </c>
      <c r="S150">
        <v>88.563</v>
      </c>
      <c r="T150">
        <v>96.518</v>
      </c>
      <c r="U150">
        <v>91.758</v>
      </c>
      <c r="V150">
        <v>90.558</v>
      </c>
      <c r="W150">
        <v>77.798</v>
      </c>
      <c r="X150">
        <v>0.9361225824513303</v>
      </c>
      <c r="Y150">
        <v>0.9238704207963097</v>
      </c>
      <c r="Z150">
        <v>102.021</v>
      </c>
      <c r="AA150">
        <f t="shared" si="19"/>
        <v>0.7887987074135385</v>
      </c>
      <c r="AC150">
        <f t="shared" si="22"/>
        <v>0.9139844906059499</v>
      </c>
      <c r="AD150">
        <f t="shared" si="23"/>
        <v>0.9339911530778026</v>
      </c>
      <c r="AE150" s="5">
        <v>0.914588849266095</v>
      </c>
      <c r="AF150" s="5">
        <v>0.932771168349285</v>
      </c>
    </row>
    <row r="151" spans="1:32" ht="12.75">
      <c r="A151" s="1">
        <v>1987.75</v>
      </c>
      <c r="B151" s="34">
        <v>6606.82</v>
      </c>
      <c r="C151" s="1">
        <v>4417.1</v>
      </c>
      <c r="D151">
        <v>1386.7</v>
      </c>
      <c r="E151">
        <v>920.648</v>
      </c>
      <c r="F151" s="5">
        <v>0.620949564664218</v>
      </c>
      <c r="G151" s="5">
        <f t="shared" si="20"/>
        <v>0.4625661329863229</v>
      </c>
      <c r="H151" s="5">
        <v>0.0375588191798586</v>
      </c>
      <c r="I151" s="5">
        <f t="shared" si="16"/>
        <v>0.036862234918725756</v>
      </c>
      <c r="J151" s="5">
        <f t="shared" si="17"/>
        <v>0.31388718949078565</v>
      </c>
      <c r="K151" s="5">
        <f t="shared" si="21"/>
        <v>0.2558541079829173</v>
      </c>
      <c r="L151" s="5">
        <f t="shared" si="18"/>
        <v>0.40137351712346053</v>
      </c>
      <c r="M151">
        <v>103.66666666666667</v>
      </c>
      <c r="N151" s="5">
        <v>1.4736699950601257</v>
      </c>
      <c r="O151" s="5">
        <v>1.152458030368854</v>
      </c>
      <c r="P151">
        <v>5.833333333333333</v>
      </c>
      <c r="Q151">
        <v>0.619</v>
      </c>
      <c r="R151">
        <v>0.657</v>
      </c>
      <c r="S151">
        <v>90.31</v>
      </c>
      <c r="T151">
        <v>97.331</v>
      </c>
      <c r="U151">
        <v>92.787</v>
      </c>
      <c r="V151">
        <v>91.401</v>
      </c>
      <c r="W151">
        <v>79.575</v>
      </c>
      <c r="X151">
        <v>0.9457880311204224</v>
      </c>
      <c r="Y151">
        <v>0.9316596481725165</v>
      </c>
      <c r="Z151">
        <v>101.932</v>
      </c>
      <c r="AA151">
        <f t="shared" si="19"/>
        <v>0.7881105835472776</v>
      </c>
      <c r="AC151">
        <f t="shared" si="22"/>
        <v>0.9251363577841779</v>
      </c>
      <c r="AD151">
        <f t="shared" si="23"/>
        <v>0.9442631963795627</v>
      </c>
      <c r="AE151" s="5">
        <v>0.92533847123098</v>
      </c>
      <c r="AF151" s="5">
        <v>0.943105436045626</v>
      </c>
    </row>
    <row r="152" spans="1:32" ht="12.75">
      <c r="A152" s="1">
        <v>1988</v>
      </c>
      <c r="B152" s="34">
        <v>6639.118</v>
      </c>
      <c r="C152" s="1">
        <v>4490.6</v>
      </c>
      <c r="D152">
        <v>1399.2</v>
      </c>
      <c r="E152">
        <v>868.757</v>
      </c>
      <c r="F152" s="5">
        <v>0.634739600187985</v>
      </c>
      <c r="G152" s="5">
        <f t="shared" si="20"/>
        <v>0.46992649861238467</v>
      </c>
      <c r="H152" s="5">
        <v>0.037036724530549</v>
      </c>
      <c r="I152" s="5">
        <f t="shared" si="16"/>
        <v>0.03635925455477573</v>
      </c>
      <c r="J152" s="5">
        <f t="shared" si="17"/>
        <v>0.3157238256297164</v>
      </c>
      <c r="K152" s="5">
        <f t="shared" si="21"/>
        <v>0.25735117736563934</v>
      </c>
      <c r="L152" s="5">
        <f t="shared" si="18"/>
        <v>0.40372205867418326</v>
      </c>
      <c r="M152">
        <v>102.66666666666667</v>
      </c>
      <c r="N152" s="5">
        <v>1.4884099978045955</v>
      </c>
      <c r="O152" s="5">
        <v>1.1639851935651366</v>
      </c>
      <c r="P152">
        <v>5.7</v>
      </c>
      <c r="Q152">
        <v>0.62</v>
      </c>
      <c r="R152">
        <v>0.6579999999999999</v>
      </c>
      <c r="S152">
        <v>90.589</v>
      </c>
      <c r="T152">
        <v>98.004</v>
      </c>
      <c r="U152">
        <v>92.434</v>
      </c>
      <c r="V152">
        <v>91.602</v>
      </c>
      <c r="W152">
        <v>80.909</v>
      </c>
      <c r="X152">
        <v>0.9474316319106826</v>
      </c>
      <c r="Y152">
        <v>0.9388956939559588</v>
      </c>
      <c r="Z152">
        <v>102.498</v>
      </c>
      <c r="AA152">
        <f t="shared" si="19"/>
        <v>0.7924867420675437</v>
      </c>
      <c r="AC152">
        <f t="shared" si="22"/>
        <v>0.9213246903448591</v>
      </c>
      <c r="AD152">
        <f t="shared" si="23"/>
        <v>0.9459994990762596</v>
      </c>
      <c r="AE152" s="5">
        <v>0.921486734378361</v>
      </c>
      <c r="AF152" s="5">
        <v>0.945282472053582</v>
      </c>
    </row>
    <row r="153" spans="1:32" ht="12.75">
      <c r="A153" s="1">
        <v>1988.25</v>
      </c>
      <c r="B153" s="34">
        <v>6723.544</v>
      </c>
      <c r="C153" s="1">
        <v>4522.7</v>
      </c>
      <c r="D153">
        <v>1413.7</v>
      </c>
      <c r="E153">
        <v>889.895</v>
      </c>
      <c r="F153" s="5">
        <v>0.607877036203272</v>
      </c>
      <c r="G153" s="5">
        <f t="shared" si="20"/>
        <v>0.4554943914001294</v>
      </c>
      <c r="H153" s="5">
        <v>0.0352413048233384</v>
      </c>
      <c r="I153" s="5">
        <f t="shared" si="16"/>
        <v>0.03462756087643459</v>
      </c>
      <c r="J153" s="5">
        <f t="shared" si="17"/>
        <v>0.29315943330726263</v>
      </c>
      <c r="K153" s="5">
        <f t="shared" si="21"/>
        <v>0.23895860620272005</v>
      </c>
      <c r="L153" s="5">
        <f t="shared" si="18"/>
        <v>0.37486854119578755</v>
      </c>
      <c r="M153">
        <v>103</v>
      </c>
      <c r="N153" s="5">
        <v>1.5537429113622356</v>
      </c>
      <c r="O153" s="5">
        <v>1.2150776641516907</v>
      </c>
      <c r="P153">
        <v>5.466666666666666</v>
      </c>
      <c r="Q153">
        <v>0.622</v>
      </c>
      <c r="R153">
        <v>0.6579999999999999</v>
      </c>
      <c r="S153">
        <v>92.197</v>
      </c>
      <c r="T153">
        <v>99.149</v>
      </c>
      <c r="U153">
        <v>92.988</v>
      </c>
      <c r="V153">
        <v>91.913</v>
      </c>
      <c r="W153">
        <v>82.993</v>
      </c>
      <c r="X153">
        <v>0.9528336085764847</v>
      </c>
      <c r="Y153">
        <v>0.9418241761050951</v>
      </c>
      <c r="Z153">
        <v>102.469</v>
      </c>
      <c r="AA153">
        <f t="shared" si="19"/>
        <v>0.7922625219313463</v>
      </c>
      <c r="AC153">
        <f t="shared" si="22"/>
        <v>0.9273002665817222</v>
      </c>
      <c r="AD153">
        <f t="shared" si="23"/>
        <v>0.9516850119218341</v>
      </c>
      <c r="AE153" s="5">
        <v>0.927830689226605</v>
      </c>
      <c r="AF153" s="5">
        <v>0.951016596695416</v>
      </c>
    </row>
    <row r="154" spans="1:32" ht="12.75">
      <c r="A154" s="1">
        <v>1988.5</v>
      </c>
      <c r="B154" s="34">
        <v>6759.376</v>
      </c>
      <c r="C154" s="1">
        <v>4560.5</v>
      </c>
      <c r="D154">
        <v>1429</v>
      </c>
      <c r="E154">
        <v>895.622</v>
      </c>
      <c r="F154" s="5">
        <v>0.640325035247504</v>
      </c>
      <c r="G154" s="5">
        <f t="shared" si="20"/>
        <v>0.47287893672985293</v>
      </c>
      <c r="H154" s="5">
        <v>0.0369857690626044</v>
      </c>
      <c r="I154" s="5">
        <f t="shared" si="16"/>
        <v>0.03631015053861264</v>
      </c>
      <c r="J154" s="5">
        <f t="shared" si="17"/>
        <v>0.30697808240273144</v>
      </c>
      <c r="K154" s="5">
        <f t="shared" si="21"/>
        <v>0.25022239222592735</v>
      </c>
      <c r="L154" s="5">
        <f t="shared" si="18"/>
        <v>0.3925387105274546</v>
      </c>
      <c r="M154">
        <v>102.66666666666667</v>
      </c>
      <c r="N154" s="5">
        <v>1.5404322452880281</v>
      </c>
      <c r="O154" s="5">
        <v>1.2046682888789366</v>
      </c>
      <c r="P154">
        <v>5.466666666666666</v>
      </c>
      <c r="Q154">
        <v>0.623</v>
      </c>
      <c r="R154">
        <v>0.66</v>
      </c>
      <c r="S154">
        <v>92.715</v>
      </c>
      <c r="T154">
        <v>99.577</v>
      </c>
      <c r="U154">
        <v>93.109</v>
      </c>
      <c r="V154">
        <v>92.177</v>
      </c>
      <c r="W154">
        <v>84.167</v>
      </c>
      <c r="X154">
        <v>0.9524767085285606</v>
      </c>
      <c r="Y154">
        <v>0.9429503316181509</v>
      </c>
      <c r="Z154">
        <v>102.297</v>
      </c>
      <c r="AA154">
        <f t="shared" si="19"/>
        <v>0.7909326645718309</v>
      </c>
      <c r="AC154">
        <f t="shared" si="22"/>
        <v>0.928600663869709</v>
      </c>
      <c r="AD154">
        <f t="shared" si="23"/>
        <v>0.9513103747313519</v>
      </c>
      <c r="AE154" s="5">
        <v>0.928206307981256</v>
      </c>
      <c r="AF154" s="5">
        <v>0.949841767277135</v>
      </c>
    </row>
    <row r="155" spans="1:32" ht="12.75">
      <c r="A155" s="1">
        <v>1988.75</v>
      </c>
      <c r="B155" s="34">
        <v>6848.612</v>
      </c>
      <c r="C155" s="1">
        <v>4614</v>
      </c>
      <c r="D155">
        <v>1445.2</v>
      </c>
      <c r="E155">
        <v>907.528</v>
      </c>
      <c r="F155" s="5">
        <v>0.632069383872046</v>
      </c>
      <c r="G155" s="5">
        <f t="shared" si="20"/>
        <v>0.46850919629056054</v>
      </c>
      <c r="H155" s="5">
        <v>0.036105663276047</v>
      </c>
      <c r="I155" s="5">
        <f t="shared" si="16"/>
        <v>0.03546162818570975</v>
      </c>
      <c r="J155" s="5">
        <f t="shared" si="17"/>
        <v>0.29618970031090674</v>
      </c>
      <c r="K155" s="5">
        <f t="shared" si="21"/>
        <v>0.24142862182338048</v>
      </c>
      <c r="L155" s="5">
        <f t="shared" si="18"/>
        <v>0.37874340122766376</v>
      </c>
      <c r="M155">
        <v>103.33333333333333</v>
      </c>
      <c r="N155" s="5">
        <v>1.581787603683626</v>
      </c>
      <c r="O155" s="5">
        <v>1.2370095288048024</v>
      </c>
      <c r="P155">
        <v>5.333333333333333</v>
      </c>
      <c r="Q155">
        <v>0.626</v>
      </c>
      <c r="R155">
        <v>0.6609999999999999</v>
      </c>
      <c r="S155">
        <v>94.287</v>
      </c>
      <c r="T155">
        <v>100.311</v>
      </c>
      <c r="U155">
        <v>93.995</v>
      </c>
      <c r="V155">
        <v>92.712</v>
      </c>
      <c r="W155">
        <v>85.619</v>
      </c>
      <c r="X155">
        <v>0.9542687661015195</v>
      </c>
      <c r="Y155">
        <v>0.9412447929321776</v>
      </c>
      <c r="Z155">
        <v>101.523</v>
      </c>
      <c r="AA155">
        <f t="shared" si="19"/>
        <v>0.7849483064540111</v>
      </c>
      <c r="AC155">
        <f t="shared" si="22"/>
        <v>0.9380714033778335</v>
      </c>
      <c r="AD155">
        <f t="shared" si="23"/>
        <v>0.953190078262271</v>
      </c>
      <c r="AE155" s="5">
        <v>0.938315494671522</v>
      </c>
      <c r="AF155" s="5">
        <v>0.953618912811408</v>
      </c>
    </row>
    <row r="156" spans="1:32" ht="12.75">
      <c r="A156" s="1">
        <v>1989</v>
      </c>
      <c r="B156" s="34">
        <v>6918.116</v>
      </c>
      <c r="C156" s="1">
        <v>4631.2</v>
      </c>
      <c r="D156">
        <v>1449.5</v>
      </c>
      <c r="E156">
        <v>942.272</v>
      </c>
      <c r="F156" s="5">
        <v>0.691094486199022</v>
      </c>
      <c r="G156" s="5">
        <f t="shared" si="20"/>
        <v>0.4989725987098719</v>
      </c>
      <c r="H156" s="5">
        <v>0.0371080375017915</v>
      </c>
      <c r="I156" s="5">
        <f t="shared" si="16"/>
        <v>0.036427972189285285</v>
      </c>
      <c r="J156" s="5">
        <f t="shared" si="17"/>
        <v>0.31352365997124526</v>
      </c>
      <c r="K156" s="5">
        <f t="shared" si="21"/>
        <v>0.25555778967474313</v>
      </c>
      <c r="L156" s="5">
        <f t="shared" si="18"/>
        <v>0.40090866501505545</v>
      </c>
      <c r="M156">
        <v>102</v>
      </c>
      <c r="N156" s="5">
        <v>1.5914990235685402</v>
      </c>
      <c r="O156" s="5">
        <v>1.244604176093659</v>
      </c>
      <c r="P156">
        <v>5.2</v>
      </c>
      <c r="Q156">
        <v>0.629</v>
      </c>
      <c r="R156">
        <v>0.6629999999999999</v>
      </c>
      <c r="S156">
        <v>94.846</v>
      </c>
      <c r="T156">
        <v>101.134</v>
      </c>
      <c r="U156">
        <v>93.783</v>
      </c>
      <c r="V156">
        <v>92.354</v>
      </c>
      <c r="W156">
        <v>86.741</v>
      </c>
      <c r="X156">
        <v>0.9493940975801891</v>
      </c>
      <c r="Y156">
        <v>0.934935662473221</v>
      </c>
      <c r="Z156">
        <v>101.235</v>
      </c>
      <c r="AA156">
        <f t="shared" si="19"/>
        <v>0.7827215685497062</v>
      </c>
      <c r="AC156">
        <f t="shared" si="22"/>
        <v>0.9358134169249631</v>
      </c>
      <c r="AD156">
        <f t="shared" si="23"/>
        <v>0.9480687101157436</v>
      </c>
      <c r="AE156" s="5">
        <v>0.93565928323455</v>
      </c>
      <c r="AF156" s="5">
        <v>0.947260341417312</v>
      </c>
    </row>
    <row r="157" spans="1:32" ht="12.75">
      <c r="A157" s="1">
        <v>1989.25</v>
      </c>
      <c r="B157" s="34">
        <v>6963.471</v>
      </c>
      <c r="C157" s="1">
        <v>4653</v>
      </c>
      <c r="D157">
        <v>1450.9</v>
      </c>
      <c r="E157">
        <v>931.321</v>
      </c>
      <c r="F157" s="5">
        <v>0.669185130477662</v>
      </c>
      <c r="G157" s="5">
        <f t="shared" si="20"/>
        <v>0.4878742765525401</v>
      </c>
      <c r="H157" s="5">
        <v>0.0370679353165165</v>
      </c>
      <c r="I157" s="5">
        <f t="shared" si="16"/>
        <v>0.036389330070488723</v>
      </c>
      <c r="J157" s="5">
        <f t="shared" si="17"/>
        <v>0.31896540133831697</v>
      </c>
      <c r="K157" s="5">
        <f t="shared" si="21"/>
        <v>0.2599934338487043</v>
      </c>
      <c r="L157" s="5">
        <f t="shared" si="18"/>
        <v>0.4078671231646892</v>
      </c>
      <c r="M157">
        <v>99</v>
      </c>
      <c r="N157" s="5">
        <v>1.5295523417446353</v>
      </c>
      <c r="O157" s="5">
        <v>1.196159849234883</v>
      </c>
      <c r="P157">
        <v>5.233333333333333</v>
      </c>
      <c r="Q157">
        <v>0.63</v>
      </c>
      <c r="R157">
        <v>0.664</v>
      </c>
      <c r="S157">
        <v>95.453</v>
      </c>
      <c r="T157">
        <v>101.433</v>
      </c>
      <c r="U157">
        <v>94.104</v>
      </c>
      <c r="V157">
        <v>92.575</v>
      </c>
      <c r="W157">
        <v>87.316</v>
      </c>
      <c r="X157">
        <v>0.9425020379266766</v>
      </c>
      <c r="Y157">
        <v>0.927182003637089</v>
      </c>
      <c r="Z157">
        <v>100.156</v>
      </c>
      <c r="AA157">
        <f t="shared" si="19"/>
        <v>0.774379033137397</v>
      </c>
      <c r="AC157">
        <f t="shared" si="22"/>
        <v>0.9392303676700489</v>
      </c>
      <c r="AD157">
        <f t="shared" si="23"/>
        <v>0.940782802594112</v>
      </c>
      <c r="AE157" s="5">
        <v>0.940053156329601</v>
      </c>
      <c r="AF157" s="5">
        <v>0.941199288260224</v>
      </c>
    </row>
    <row r="158" spans="1:32" ht="12.75">
      <c r="A158" s="1">
        <v>1989.5</v>
      </c>
      <c r="B158" s="34">
        <v>7013.144</v>
      </c>
      <c r="C158" s="1">
        <v>4697.3</v>
      </c>
      <c r="D158">
        <v>1465.4</v>
      </c>
      <c r="E158">
        <v>920.388</v>
      </c>
      <c r="F158" s="5">
        <v>0.649344332188189</v>
      </c>
      <c r="G158" s="5">
        <f t="shared" si="20"/>
        <v>0.4776118223885282</v>
      </c>
      <c r="H158" s="5">
        <v>0.0366309116236895</v>
      </c>
      <c r="I158" s="5">
        <f t="shared" si="16"/>
        <v>0.0359681173438019</v>
      </c>
      <c r="J158" s="5">
        <f t="shared" si="17"/>
        <v>0.3251782017384216</v>
      </c>
      <c r="K158" s="5">
        <f t="shared" si="21"/>
        <v>0.26505757968728866</v>
      </c>
      <c r="L158" s="5">
        <f t="shared" si="18"/>
        <v>0.41581154915996943</v>
      </c>
      <c r="M158">
        <v>95.33333333333333</v>
      </c>
      <c r="N158" s="5">
        <v>1.4687694926510682</v>
      </c>
      <c r="O158" s="5">
        <v>1.1486256775537111</v>
      </c>
      <c r="P158">
        <v>5.233333333333333</v>
      </c>
      <c r="Q158">
        <v>0.63</v>
      </c>
      <c r="R158">
        <v>0.665</v>
      </c>
      <c r="S158">
        <v>96.133</v>
      </c>
      <c r="T158">
        <v>101.494</v>
      </c>
      <c r="U158">
        <v>94.717</v>
      </c>
      <c r="V158">
        <v>93.025</v>
      </c>
      <c r="W158">
        <v>88.225</v>
      </c>
      <c r="X158">
        <v>0.945261299756142</v>
      </c>
      <c r="Y158">
        <v>0.9283667697956269</v>
      </c>
      <c r="Z158">
        <v>99.798</v>
      </c>
      <c r="AA158">
        <f t="shared" si="19"/>
        <v>0.7716110742146844</v>
      </c>
      <c r="AC158">
        <f t="shared" si="22"/>
        <v>0.9457233123487291</v>
      </c>
      <c r="AD158">
        <f t="shared" si="23"/>
        <v>0.9437061179688603</v>
      </c>
      <c r="AE158" s="5">
        <v>0.945330517494404</v>
      </c>
      <c r="AF158" s="5">
        <v>0.943065510863552</v>
      </c>
    </row>
    <row r="159" spans="1:32" ht="12.75">
      <c r="A159" s="1">
        <v>1989.75</v>
      </c>
      <c r="B159" s="34">
        <v>7030.913</v>
      </c>
      <c r="C159" s="1">
        <v>4718.8</v>
      </c>
      <c r="D159">
        <v>1479.3</v>
      </c>
      <c r="E159">
        <v>910.843</v>
      </c>
      <c r="F159" s="5">
        <v>0.655757000614655</v>
      </c>
      <c r="G159" s="5">
        <f t="shared" si="20"/>
        <v>0.48095100657803747</v>
      </c>
      <c r="H159" s="5">
        <v>0.0376363670327661</v>
      </c>
      <c r="I159" s="5">
        <f t="shared" si="16"/>
        <v>0.03693692128854065</v>
      </c>
      <c r="J159" s="5">
        <f t="shared" si="17"/>
        <v>0.3357629243737422</v>
      </c>
      <c r="K159" s="5">
        <f t="shared" si="21"/>
        <v>0.27368534424340174</v>
      </c>
      <c r="L159" s="5">
        <f t="shared" si="18"/>
        <v>0.42934643524056126</v>
      </c>
      <c r="M159">
        <v>95.66666666666667</v>
      </c>
      <c r="N159" s="5">
        <v>1.4324124900779232</v>
      </c>
      <c r="O159" s="5">
        <v>1.120193315005777</v>
      </c>
      <c r="P159">
        <v>5.366666666666667</v>
      </c>
      <c r="Q159">
        <v>0.63</v>
      </c>
      <c r="R159">
        <v>0.665</v>
      </c>
      <c r="S159">
        <v>96.299</v>
      </c>
      <c r="T159">
        <v>101.896</v>
      </c>
      <c r="U159">
        <v>94.507</v>
      </c>
      <c r="V159">
        <v>93.173</v>
      </c>
      <c r="W159">
        <v>89.39</v>
      </c>
      <c r="X159">
        <v>0.9492234351384433</v>
      </c>
      <c r="Y159">
        <v>0.9358238222327592</v>
      </c>
      <c r="Z159">
        <v>100.439</v>
      </c>
      <c r="AA159">
        <f t="shared" si="19"/>
        <v>0.7765671123975298</v>
      </c>
      <c r="AC159">
        <f t="shared" si="22"/>
        <v>0.9435037198423311</v>
      </c>
      <c r="AD159">
        <f t="shared" si="23"/>
        <v>0.9478889346325149</v>
      </c>
      <c r="AE159" s="5">
        <v>0.9434763785754</v>
      </c>
      <c r="AF159" s="5">
        <v>0.947960691022729</v>
      </c>
    </row>
    <row r="160" spans="1:32" ht="12.75">
      <c r="A160" s="1">
        <v>1990</v>
      </c>
      <c r="B160" s="34">
        <v>7112.1</v>
      </c>
      <c r="C160" s="1">
        <v>4757.1</v>
      </c>
      <c r="D160">
        <v>1483.2</v>
      </c>
      <c r="E160">
        <v>919.954</v>
      </c>
      <c r="F160" s="5">
        <v>0.676214855599118</v>
      </c>
      <c r="G160" s="5">
        <f t="shared" si="20"/>
        <v>0.49146175534756353</v>
      </c>
      <c r="H160" s="5">
        <v>0.0380188984153332</v>
      </c>
      <c r="I160" s="5">
        <f t="shared" si="16"/>
        <v>0.03730525268588869</v>
      </c>
      <c r="J160" s="5">
        <f t="shared" si="17"/>
        <v>0.3522878715716892</v>
      </c>
      <c r="K160" s="5">
        <f t="shared" si="21"/>
        <v>0.2871550740264315</v>
      </c>
      <c r="L160" s="5">
        <f t="shared" si="18"/>
        <v>0.45047719941057907</v>
      </c>
      <c r="M160">
        <v>93</v>
      </c>
      <c r="N160" s="5">
        <v>1.3950572671008146</v>
      </c>
      <c r="O160" s="5">
        <v>1.090980311524335</v>
      </c>
      <c r="P160">
        <v>5.3</v>
      </c>
      <c r="Q160">
        <v>0.631</v>
      </c>
      <c r="R160">
        <v>0.667</v>
      </c>
      <c r="S160">
        <v>97.417</v>
      </c>
      <c r="T160">
        <v>102.475</v>
      </c>
      <c r="U160">
        <v>95.064</v>
      </c>
      <c r="V160">
        <v>94.03</v>
      </c>
      <c r="W160">
        <v>91.31</v>
      </c>
      <c r="X160">
        <v>0.9534819120997284</v>
      </c>
      <c r="Y160">
        <v>0.9431097753172686</v>
      </c>
      <c r="Z160">
        <v>100.298</v>
      </c>
      <c r="AA160">
        <f t="shared" si="19"/>
        <v>0.7754769386318806</v>
      </c>
      <c r="AC160">
        <f t="shared" si="22"/>
        <v>0.9493801629996338</v>
      </c>
      <c r="AD160">
        <f t="shared" si="23"/>
        <v>0.9523651758728753</v>
      </c>
      <c r="AE160" s="5">
        <v>0.949939498043082</v>
      </c>
      <c r="AF160" s="5">
        <v>0.953230779127154</v>
      </c>
    </row>
    <row r="161" spans="1:32" ht="12.75">
      <c r="A161" s="1">
        <v>1990.25</v>
      </c>
      <c r="B161" s="34">
        <v>7130.261</v>
      </c>
      <c r="C161" s="1">
        <v>4773</v>
      </c>
      <c r="D161">
        <v>1486.4</v>
      </c>
      <c r="E161">
        <v>920.058</v>
      </c>
      <c r="F161" s="5">
        <v>0.60655328502539</v>
      </c>
      <c r="G161" s="5">
        <f t="shared" si="20"/>
        <v>0.45477312417553695</v>
      </c>
      <c r="H161" s="5">
        <v>0.0346606490030292</v>
      </c>
      <c r="I161" s="5">
        <f t="shared" si="16"/>
        <v>0.03406684897633139</v>
      </c>
      <c r="J161" s="5">
        <f t="shared" si="17"/>
        <v>0.34911301114189847</v>
      </c>
      <c r="K161" s="5">
        <f t="shared" si="21"/>
        <v>0.28456719815754955</v>
      </c>
      <c r="L161" s="5">
        <f t="shared" si="18"/>
        <v>0.4464174450155415</v>
      </c>
      <c r="M161">
        <v>87.33333333333333</v>
      </c>
      <c r="N161" s="5">
        <v>1.3026530368720417</v>
      </c>
      <c r="O161" s="5">
        <v>1.0187171878099535</v>
      </c>
      <c r="P161">
        <v>5.333333333333333</v>
      </c>
      <c r="Q161">
        <v>0.63</v>
      </c>
      <c r="R161">
        <v>0.665</v>
      </c>
      <c r="S161">
        <v>97.552</v>
      </c>
      <c r="T161">
        <v>102.487</v>
      </c>
      <c r="U161">
        <v>95.184</v>
      </c>
      <c r="V161">
        <v>94.659</v>
      </c>
      <c r="W161">
        <v>92.778</v>
      </c>
      <c r="X161">
        <v>0.9577004058462533</v>
      </c>
      <c r="Y161">
        <v>0.9524126833368747</v>
      </c>
      <c r="Z161">
        <v>100.614</v>
      </c>
      <c r="AA161">
        <f t="shared" si="19"/>
        <v>0.7779201649435485</v>
      </c>
      <c r="AC161">
        <f t="shared" si="22"/>
        <v>0.9506416744574585</v>
      </c>
      <c r="AD161">
        <f t="shared" si="23"/>
        <v>0.9567797213171472</v>
      </c>
      <c r="AE161" s="5">
        <v>0.951990780813639</v>
      </c>
      <c r="AF161" s="5">
        <v>0.9573991228229</v>
      </c>
    </row>
    <row r="162" spans="1:32" ht="12.75">
      <c r="A162" s="1">
        <v>1990.5</v>
      </c>
      <c r="B162" s="34">
        <v>7130.752</v>
      </c>
      <c r="C162" s="1">
        <v>4792.6</v>
      </c>
      <c r="D162">
        <v>1491</v>
      </c>
      <c r="E162">
        <v>898.382</v>
      </c>
      <c r="F162" s="5">
        <v>0.582730437292007</v>
      </c>
      <c r="G162" s="5">
        <f t="shared" si="20"/>
        <v>0.4416283156109405</v>
      </c>
      <c r="H162" s="5">
        <v>0.0371572045890252</v>
      </c>
      <c r="I162" s="5">
        <f t="shared" si="16"/>
        <v>0.036475347054581</v>
      </c>
      <c r="J162" s="5">
        <f t="shared" si="17"/>
        <v>0.38328958907819605</v>
      </c>
      <c r="K162" s="5">
        <f t="shared" si="21"/>
        <v>0.31242503420363243</v>
      </c>
      <c r="L162" s="5">
        <f t="shared" si="18"/>
        <v>0.49011968502026937</v>
      </c>
      <c r="M162">
        <v>82.66666666666667</v>
      </c>
      <c r="N162" s="5">
        <v>1.1522053512412063</v>
      </c>
      <c r="O162" s="5">
        <v>0.9010621876831504</v>
      </c>
      <c r="P162">
        <v>5.7</v>
      </c>
      <c r="Q162">
        <v>0.627</v>
      </c>
      <c r="R162">
        <v>0.665</v>
      </c>
      <c r="S162">
        <v>97.282</v>
      </c>
      <c r="T162">
        <v>102.222</v>
      </c>
      <c r="U162">
        <v>95.167</v>
      </c>
      <c r="V162">
        <v>95.036</v>
      </c>
      <c r="W162">
        <v>93.565</v>
      </c>
      <c r="X162">
        <v>0.9599120312656102</v>
      </c>
      <c r="Y162">
        <v>0.9585897996349579</v>
      </c>
      <c r="Z162">
        <v>100.866</v>
      </c>
      <c r="AA162">
        <f t="shared" si="19"/>
        <v>0.7798685606098155</v>
      </c>
      <c r="AC162">
        <f t="shared" si="22"/>
        <v>0.9504630570606999</v>
      </c>
      <c r="AD162">
        <f t="shared" si="23"/>
        <v>0.9590863671827616</v>
      </c>
      <c r="AE162" s="5">
        <v>0.950867311422355</v>
      </c>
      <c r="AF162" s="5">
        <v>0.958382107924841</v>
      </c>
    </row>
    <row r="163" spans="1:32" ht="12.75">
      <c r="A163" s="1">
        <v>1990.75</v>
      </c>
      <c r="B163" s="34">
        <v>7076.857</v>
      </c>
      <c r="C163" s="1">
        <v>4758.3</v>
      </c>
      <c r="D163">
        <v>1475.3</v>
      </c>
      <c r="E163">
        <v>841.788</v>
      </c>
      <c r="F163" s="5">
        <v>0.570169082648498</v>
      </c>
      <c r="G163" s="5">
        <f t="shared" si="20"/>
        <v>0.4345701737559998</v>
      </c>
      <c r="H163" s="5">
        <v>0.0392169030489778</v>
      </c>
      <c r="I163" s="5">
        <f t="shared" si="16"/>
        <v>0.038457874892728894</v>
      </c>
      <c r="J163" s="5">
        <f t="shared" si="17"/>
        <v>0.4645434198748898</v>
      </c>
      <c r="K163" s="5">
        <f t="shared" si="21"/>
        <v>0.3786562379440873</v>
      </c>
      <c r="L163" s="5">
        <f t="shared" si="18"/>
        <v>0.5940205033350635</v>
      </c>
      <c r="M163">
        <v>72.33333333333333</v>
      </c>
      <c r="N163" s="5">
        <v>0.9354780525640374</v>
      </c>
      <c r="O163" s="5">
        <v>0.7315743670734476</v>
      </c>
      <c r="P163">
        <v>6.133333333333334</v>
      </c>
      <c r="Q163">
        <v>0.623</v>
      </c>
      <c r="R163">
        <v>0.664</v>
      </c>
      <c r="S163">
        <v>96.086</v>
      </c>
      <c r="T163">
        <v>101.793</v>
      </c>
      <c r="U163">
        <v>94.394</v>
      </c>
      <c r="V163">
        <v>94.334</v>
      </c>
      <c r="W163">
        <v>93.903</v>
      </c>
      <c r="X163">
        <v>0.9590196584025178</v>
      </c>
      <c r="Y163">
        <v>0.958407666435307</v>
      </c>
      <c r="Z163">
        <v>101.598</v>
      </c>
      <c r="AA163">
        <f t="shared" si="19"/>
        <v>0.7855281861165906</v>
      </c>
      <c r="AC163">
        <f t="shared" si="22"/>
        <v>0.9423073258213505</v>
      </c>
      <c r="AD163">
        <f t="shared" si="23"/>
        <v>0.9581562945467997</v>
      </c>
      <c r="AE163" s="5">
        <v>0.943362012921732</v>
      </c>
      <c r="AF163" s="5">
        <v>0.958399890286272</v>
      </c>
    </row>
    <row r="164" spans="1:32" ht="12.75">
      <c r="A164" s="1">
        <v>1991</v>
      </c>
      <c r="B164" s="34">
        <v>7040.828</v>
      </c>
      <c r="C164" s="1">
        <v>4738.1</v>
      </c>
      <c r="D164">
        <v>1474</v>
      </c>
      <c r="E164">
        <v>807.27</v>
      </c>
      <c r="F164" s="5">
        <v>0.527387175570755</v>
      </c>
      <c r="G164" s="5">
        <f t="shared" si="20"/>
        <v>0.4098550979673309</v>
      </c>
      <c r="H164" s="5">
        <v>0.038679345225792</v>
      </c>
      <c r="I164" s="5">
        <f t="shared" si="16"/>
        <v>0.03794085144850645</v>
      </c>
      <c r="J164" s="5">
        <f t="shared" si="17"/>
        <v>0.527362202425577</v>
      </c>
      <c r="K164" s="5">
        <f t="shared" si="21"/>
        <v>0.42986076018073227</v>
      </c>
      <c r="L164" s="5">
        <f t="shared" si="18"/>
        <v>0.6743480749530297</v>
      </c>
      <c r="M164">
        <v>64.66666666666667</v>
      </c>
      <c r="N164" s="5">
        <v>0.7771795097984311</v>
      </c>
      <c r="O164" s="5">
        <v>0.6077797404491418</v>
      </c>
      <c r="P164">
        <v>6.6</v>
      </c>
      <c r="Q164">
        <v>0.619</v>
      </c>
      <c r="R164">
        <v>0.6629999999999999</v>
      </c>
      <c r="S164">
        <v>95.304</v>
      </c>
      <c r="T164">
        <v>101.069</v>
      </c>
      <c r="U164">
        <v>94.295</v>
      </c>
      <c r="V164">
        <v>94.548</v>
      </c>
      <c r="W164">
        <v>93.683</v>
      </c>
      <c r="X164">
        <v>0.9528664877350614</v>
      </c>
      <c r="Y164">
        <v>0.9554093556437989</v>
      </c>
      <c r="Z164">
        <v>101.051</v>
      </c>
      <c r="AA164">
        <f t="shared" si="19"/>
        <v>0.781298930444178</v>
      </c>
      <c r="AC164">
        <f t="shared" si="22"/>
        <v>0.9412579799762372</v>
      </c>
      <c r="AD164">
        <f t="shared" si="23"/>
        <v>0.951719518042334</v>
      </c>
      <c r="AE164" s="5">
        <v>0.941909293818896</v>
      </c>
      <c r="AF164" s="5">
        <v>0.951571204730633</v>
      </c>
    </row>
    <row r="165" spans="1:32" ht="12.75">
      <c r="A165" s="1">
        <v>1991.25</v>
      </c>
      <c r="B165" s="34">
        <v>7086.477</v>
      </c>
      <c r="C165" s="1">
        <v>4779.4</v>
      </c>
      <c r="D165">
        <v>1485.6</v>
      </c>
      <c r="E165">
        <v>803.487</v>
      </c>
      <c r="F165" s="5">
        <v>0.510295860722145</v>
      </c>
      <c r="G165" s="5">
        <f t="shared" si="20"/>
        <v>0.399682057964158</v>
      </c>
      <c r="H165" s="5">
        <v>0.0379113214984041</v>
      </c>
      <c r="I165" s="5">
        <f t="shared" si="16"/>
        <v>0.03720168338229546</v>
      </c>
      <c r="J165" s="5">
        <f t="shared" si="17"/>
        <v>0.5506717348147285</v>
      </c>
      <c r="K165" s="5">
        <f t="shared" si="21"/>
        <v>0.44886070607403344</v>
      </c>
      <c r="L165" s="5">
        <f t="shared" si="18"/>
        <v>0.7041544172020231</v>
      </c>
      <c r="M165">
        <v>62.666666666666664</v>
      </c>
      <c r="N165" s="5">
        <v>0.7258081951466595</v>
      </c>
      <c r="O165" s="5">
        <v>0.5676056958533409</v>
      </c>
      <c r="P165">
        <v>6.833333333333333</v>
      </c>
      <c r="Q165">
        <v>0.617</v>
      </c>
      <c r="R165">
        <v>0.6629999999999999</v>
      </c>
      <c r="S165">
        <v>96.072</v>
      </c>
      <c r="T165">
        <v>100.607</v>
      </c>
      <c r="U165">
        <v>95.493</v>
      </c>
      <c r="V165">
        <v>95.912</v>
      </c>
      <c r="W165">
        <v>94.829</v>
      </c>
      <c r="X165">
        <v>0.9636835416714732</v>
      </c>
      <c r="Y165">
        <v>0.9679166799139627</v>
      </c>
      <c r="Z165">
        <v>100.917</v>
      </c>
      <c r="AA165">
        <f t="shared" si="19"/>
        <v>0.7802628787803694</v>
      </c>
      <c r="AC165">
        <f t="shared" si="22"/>
        <v>0.9538827603828126</v>
      </c>
      <c r="AD165">
        <f t="shared" si="23"/>
        <v>0.9630076854595518</v>
      </c>
      <c r="AE165" s="5">
        <v>0.955231588477116</v>
      </c>
      <c r="AF165" s="5">
        <v>0.962650806399145</v>
      </c>
    </row>
    <row r="166" spans="1:32" ht="12.75">
      <c r="A166" s="1">
        <v>1991.5</v>
      </c>
      <c r="B166" s="34">
        <v>7120.738</v>
      </c>
      <c r="C166" s="1">
        <v>4800.1</v>
      </c>
      <c r="D166">
        <v>1486.5</v>
      </c>
      <c r="E166">
        <v>823.479</v>
      </c>
      <c r="F166" s="5">
        <v>0.502211285318576</v>
      </c>
      <c r="G166" s="5">
        <f t="shared" si="20"/>
        <v>0.3948090708213091</v>
      </c>
      <c r="H166" s="5">
        <v>0.0378865934094364</v>
      </c>
      <c r="I166" s="5">
        <f t="shared" si="16"/>
        <v>0.03717787492549662</v>
      </c>
      <c r="J166" s="5">
        <f t="shared" si="17"/>
        <v>0.5613949396092494</v>
      </c>
      <c r="K166" s="5">
        <f t="shared" si="21"/>
        <v>0.4576013494939548</v>
      </c>
      <c r="L166" s="5">
        <f t="shared" si="18"/>
        <v>0.7178663830525386</v>
      </c>
      <c r="M166">
        <v>61</v>
      </c>
      <c r="N166" s="5">
        <v>0.7032643919022679</v>
      </c>
      <c r="O166" s="5">
        <v>0.5499757059837335</v>
      </c>
      <c r="P166">
        <v>6.866666666666667</v>
      </c>
      <c r="Q166">
        <v>0.616</v>
      </c>
      <c r="R166">
        <v>0.6609999999999999</v>
      </c>
      <c r="S166">
        <v>96.635</v>
      </c>
      <c r="T166">
        <v>100.341</v>
      </c>
      <c r="U166">
        <v>96.307</v>
      </c>
      <c r="V166">
        <v>96.589</v>
      </c>
      <c r="W166">
        <v>95.739</v>
      </c>
      <c r="X166">
        <v>0.9679797016422058</v>
      </c>
      <c r="Y166">
        <v>0.9708145214545075</v>
      </c>
      <c r="Z166">
        <v>100.511</v>
      </c>
      <c r="AA166">
        <f t="shared" si="19"/>
        <v>0.777123796873606</v>
      </c>
      <c r="AC166">
        <f t="shared" si="22"/>
        <v>0.9623708196861758</v>
      </c>
      <c r="AD166">
        <f t="shared" si="23"/>
        <v>0.9674558386966929</v>
      </c>
      <c r="AE166" s="5">
        <v>0.963410552567707</v>
      </c>
      <c r="AF166" s="5">
        <v>0.96759904036646</v>
      </c>
    </row>
    <row r="167" spans="1:32" ht="12.75">
      <c r="A167" s="1">
        <v>1991.75</v>
      </c>
      <c r="B167" s="34">
        <v>7154.116</v>
      </c>
      <c r="C167" s="1">
        <v>4795.9</v>
      </c>
      <c r="D167">
        <v>1475.9</v>
      </c>
      <c r="E167">
        <v>854.683</v>
      </c>
      <c r="F167" s="5">
        <v>0.460317811791895</v>
      </c>
      <c r="G167" s="5">
        <f t="shared" si="20"/>
        <v>0.3689169520018313</v>
      </c>
      <c r="H167" s="5">
        <v>0.0367342158652871</v>
      </c>
      <c r="I167" s="5">
        <f t="shared" si="16"/>
        <v>0.0360677007825313</v>
      </c>
      <c r="J167" s="5">
        <f t="shared" si="17"/>
        <v>0.5560649562421538</v>
      </c>
      <c r="K167" s="5">
        <f t="shared" si="21"/>
        <v>0.45325680092488346</v>
      </c>
      <c r="L167" s="5">
        <f t="shared" si="18"/>
        <v>0.7110508319823236</v>
      </c>
      <c r="M167">
        <v>59.666666666666664</v>
      </c>
      <c r="N167" s="5">
        <v>0.6634421893710853</v>
      </c>
      <c r="O167" s="5">
        <v>0.5188334439794346</v>
      </c>
      <c r="P167">
        <v>7.1</v>
      </c>
      <c r="Q167">
        <v>0.614</v>
      </c>
      <c r="R167">
        <v>0.6609999999999999</v>
      </c>
      <c r="S167">
        <v>97.125</v>
      </c>
      <c r="T167">
        <v>100.204</v>
      </c>
      <c r="U167">
        <v>96.928</v>
      </c>
      <c r="V167">
        <v>97.208</v>
      </c>
      <c r="W167">
        <v>96.656</v>
      </c>
      <c r="X167">
        <v>0.975428654167201</v>
      </c>
      <c r="Y167">
        <v>0.9782598320772885</v>
      </c>
      <c r="Z167">
        <v>100.635</v>
      </c>
      <c r="AA167">
        <f t="shared" si="19"/>
        <v>0.7780825312490708</v>
      </c>
      <c r="AC167">
        <f t="shared" si="22"/>
        <v>0.9687982488567354</v>
      </c>
      <c r="AD167">
        <f t="shared" si="23"/>
        <v>0.9751217406997255</v>
      </c>
      <c r="AE167" s="5">
        <v>0.969571688976104</v>
      </c>
      <c r="AF167" s="5">
        <v>0.97580223872674</v>
      </c>
    </row>
    <row r="168" spans="1:32" ht="12.75">
      <c r="A168" s="1">
        <v>1992</v>
      </c>
      <c r="B168" s="34">
        <v>7228.234</v>
      </c>
      <c r="C168" s="1">
        <v>4875</v>
      </c>
      <c r="D168">
        <v>1500.6</v>
      </c>
      <c r="E168">
        <v>835.818</v>
      </c>
      <c r="F168" s="5">
        <v>0.426013530746401</v>
      </c>
      <c r="G168" s="5">
        <f t="shared" si="20"/>
        <v>0.3468924949711336</v>
      </c>
      <c r="H168" s="5">
        <v>0.0344167628253764</v>
      </c>
      <c r="I168" s="5">
        <f t="shared" si="16"/>
        <v>0.03383124250284686</v>
      </c>
      <c r="J168" s="5">
        <f t="shared" si="17"/>
        <v>0.5306304583440514</v>
      </c>
      <c r="K168" s="5">
        <f t="shared" si="21"/>
        <v>0.43252476409894797</v>
      </c>
      <c r="L168" s="5">
        <f t="shared" si="18"/>
        <v>0.6785272559351707</v>
      </c>
      <c r="M168">
        <v>61.333333333333336</v>
      </c>
      <c r="N168" s="5">
        <v>0.6537364931023516</v>
      </c>
      <c r="O168" s="5">
        <v>0.5112432727452251</v>
      </c>
      <c r="P168">
        <v>7.366666666666667</v>
      </c>
      <c r="Q168">
        <v>0.614</v>
      </c>
      <c r="R168">
        <v>0.6629999999999999</v>
      </c>
      <c r="S168">
        <v>98.254</v>
      </c>
      <c r="T168">
        <v>99.666</v>
      </c>
      <c r="U168">
        <v>98.584</v>
      </c>
      <c r="V168">
        <v>98.809</v>
      </c>
      <c r="W168">
        <v>98.021</v>
      </c>
      <c r="X168">
        <v>0.989872109889265</v>
      </c>
      <c r="Y168">
        <v>0.992141773811053</v>
      </c>
      <c r="Z168">
        <v>100.41</v>
      </c>
      <c r="AA168">
        <f t="shared" si="19"/>
        <v>0.7763428922613325</v>
      </c>
      <c r="AC168">
        <f t="shared" si="22"/>
        <v>0.9857387906477307</v>
      </c>
      <c r="AD168">
        <f t="shared" si="23"/>
        <v>0.989820473871759</v>
      </c>
      <c r="AE168" s="5">
        <v>0.986861862562568</v>
      </c>
      <c r="AF168" s="5">
        <v>0.990951847814093</v>
      </c>
    </row>
    <row r="169" spans="1:32" ht="12.75">
      <c r="A169" s="1">
        <v>1992.25</v>
      </c>
      <c r="B169" s="34">
        <v>7297.935</v>
      </c>
      <c r="C169" s="1">
        <v>4903</v>
      </c>
      <c r="D169">
        <v>1498.7</v>
      </c>
      <c r="E169">
        <v>890.711</v>
      </c>
      <c r="F169" s="5">
        <v>0.419369304758623</v>
      </c>
      <c r="G169" s="5">
        <f t="shared" si="20"/>
        <v>0.3425386531759588</v>
      </c>
      <c r="H169" s="5">
        <v>0.0360114769172593</v>
      </c>
      <c r="I169" s="5">
        <f t="shared" si="16"/>
        <v>0.03537077755017948</v>
      </c>
      <c r="J169" s="5">
        <f t="shared" si="17"/>
        <v>0.5351648068500833</v>
      </c>
      <c r="K169" s="5">
        <f t="shared" si="21"/>
        <v>0.4362207788811266</v>
      </c>
      <c r="L169" s="5">
        <f t="shared" si="18"/>
        <v>0.6843254135811774</v>
      </c>
      <c r="M169">
        <v>62.333333333333336</v>
      </c>
      <c r="N169" s="5">
        <v>0.640061993598011</v>
      </c>
      <c r="O169" s="5">
        <v>0.500549367856153</v>
      </c>
      <c r="P169">
        <v>7.6</v>
      </c>
      <c r="Q169">
        <v>0.615</v>
      </c>
      <c r="R169">
        <v>0.6659999999999999</v>
      </c>
      <c r="S169">
        <v>99.307</v>
      </c>
      <c r="T169">
        <v>99.801</v>
      </c>
      <c r="U169">
        <v>99.505</v>
      </c>
      <c r="V169">
        <v>99.475</v>
      </c>
      <c r="W169">
        <v>99.187</v>
      </c>
      <c r="X169">
        <v>0.9964868059450745</v>
      </c>
      <c r="Y169">
        <v>0.9961873538292152</v>
      </c>
      <c r="Z169">
        <v>100.144</v>
      </c>
      <c r="AA169">
        <f t="shared" si="19"/>
        <v>0.7742862523913843</v>
      </c>
      <c r="AC169">
        <f t="shared" si="22"/>
        <v>0.995037708170185</v>
      </c>
      <c r="AD169">
        <f t="shared" si="23"/>
        <v>0.996480620186745</v>
      </c>
      <c r="AE169" s="5">
        <v>0.994977387733708</v>
      </c>
      <c r="AF169" s="5">
        <v>0.996995551889945</v>
      </c>
    </row>
    <row r="170" spans="1:32" ht="12.75">
      <c r="A170" s="1">
        <v>1992.5</v>
      </c>
      <c r="B170" s="34">
        <v>7369.5</v>
      </c>
      <c r="C170" s="1">
        <v>4951.8</v>
      </c>
      <c r="D170">
        <v>1508.6</v>
      </c>
      <c r="E170">
        <v>900.169</v>
      </c>
      <c r="F170" s="5">
        <v>0.445834026101846</v>
      </c>
      <c r="G170" s="5">
        <f t="shared" si="20"/>
        <v>0.3597099653240027</v>
      </c>
      <c r="H170" s="5">
        <v>0.0351978668997819</v>
      </c>
      <c r="I170" s="5">
        <f t="shared" si="16"/>
        <v>0.034585626191449115</v>
      </c>
      <c r="J170" s="5">
        <f t="shared" si="17"/>
        <v>0.5693475987068956</v>
      </c>
      <c r="K170" s="5">
        <f t="shared" si="21"/>
        <v>0.46408367998607014</v>
      </c>
      <c r="L170" s="5">
        <f t="shared" si="18"/>
        <v>0.7280355994442125</v>
      </c>
      <c r="M170">
        <v>62</v>
      </c>
      <c r="N170" s="5">
        <v>0.6317932421968185</v>
      </c>
      <c r="O170" s="5">
        <v>0.4940829344040426</v>
      </c>
      <c r="P170">
        <v>7.633333333333333</v>
      </c>
      <c r="Q170">
        <v>0.615</v>
      </c>
      <c r="R170">
        <v>0.6659999999999999</v>
      </c>
      <c r="S170">
        <v>100.462</v>
      </c>
      <c r="T170">
        <v>100.031</v>
      </c>
      <c r="U170">
        <v>100.43</v>
      </c>
      <c r="V170">
        <v>100.434</v>
      </c>
      <c r="W170">
        <v>100.86</v>
      </c>
      <c r="X170">
        <v>1.0066941481670462</v>
      </c>
      <c r="Y170">
        <v>1.006734405063611</v>
      </c>
      <c r="Z170">
        <v>100.238</v>
      </c>
      <c r="AA170">
        <f t="shared" si="19"/>
        <v>0.775013034901817</v>
      </c>
      <c r="AC170">
        <f t="shared" si="22"/>
        <v>1.0042907814171562</v>
      </c>
      <c r="AD170">
        <f t="shared" si="23"/>
        <v>1.0066718418497322</v>
      </c>
      <c r="AE170" s="5">
        <v>1.00498754151103</v>
      </c>
      <c r="AF170" s="5">
        <v>1.00796521120496</v>
      </c>
    </row>
    <row r="171" spans="1:32" ht="12.75">
      <c r="A171" s="1">
        <v>1992.75</v>
      </c>
      <c r="B171" s="34">
        <v>7450.687</v>
      </c>
      <c r="C171" s="1">
        <v>5009.4</v>
      </c>
      <c r="D171">
        <v>1532.6</v>
      </c>
      <c r="E171">
        <v>929.134</v>
      </c>
      <c r="F171" s="5">
        <v>0.427655627679465</v>
      </c>
      <c r="G171" s="5">
        <f t="shared" si="20"/>
        <v>0.34796408073745977</v>
      </c>
      <c r="H171" s="5">
        <v>0.033943211764733</v>
      </c>
      <c r="I171" s="5">
        <f t="shared" si="16"/>
        <v>0.03337360391390609</v>
      </c>
      <c r="J171" s="5">
        <f t="shared" si="17"/>
        <v>0.5113654889599936</v>
      </c>
      <c r="K171" s="5">
        <f t="shared" si="21"/>
        <v>0.4168216015548741</v>
      </c>
      <c r="L171" s="5">
        <f t="shared" si="18"/>
        <v>0.6538927732998671</v>
      </c>
      <c r="M171">
        <v>64.33333333333333</v>
      </c>
      <c r="N171" s="5">
        <v>0.680460626009673</v>
      </c>
      <c r="O171" s="5">
        <v>0.5321424168391715</v>
      </c>
      <c r="P171">
        <v>7.366666666666667</v>
      </c>
      <c r="Q171">
        <v>0.614</v>
      </c>
      <c r="R171">
        <v>0.6629999999999999</v>
      </c>
      <c r="S171">
        <v>101.974</v>
      </c>
      <c r="T171">
        <v>100.501</v>
      </c>
      <c r="U171">
        <v>101.465</v>
      </c>
      <c r="V171">
        <v>101.263</v>
      </c>
      <c r="W171">
        <v>101.936</v>
      </c>
      <c r="X171">
        <v>1.0069711254433114</v>
      </c>
      <c r="Y171">
        <v>1.004961222996348</v>
      </c>
      <c r="Z171">
        <v>99.242</v>
      </c>
      <c r="AA171">
        <f t="shared" si="19"/>
        <v>0.7673122329827623</v>
      </c>
      <c r="AC171">
        <f t="shared" si="22"/>
        <v>1.0145437254408407</v>
      </c>
      <c r="AD171">
        <f t="shared" si="23"/>
        <v>1.0069469394855128</v>
      </c>
      <c r="AE171" s="5">
        <v>1.01481508578514</v>
      </c>
      <c r="AF171" s="5">
        <v>1.00797578213489</v>
      </c>
    </row>
    <row r="172" spans="1:32" ht="12.75">
      <c r="A172" s="1">
        <v>1993</v>
      </c>
      <c r="B172" s="34">
        <v>7459.718</v>
      </c>
      <c r="C172" s="1">
        <v>5027.3</v>
      </c>
      <c r="D172">
        <v>1530.5</v>
      </c>
      <c r="E172">
        <v>950.342</v>
      </c>
      <c r="F172" s="5">
        <v>0.461459598790034</v>
      </c>
      <c r="G172" s="5">
        <f t="shared" si="20"/>
        <v>0.3696371032128998</v>
      </c>
      <c r="H172" s="5">
        <v>0.0347835955536701</v>
      </c>
      <c r="I172" s="5">
        <f t="shared" si="16"/>
        <v>0.03418559982524627</v>
      </c>
      <c r="J172" s="5">
        <f t="shared" si="17"/>
        <v>0.5107268425201115</v>
      </c>
      <c r="K172" s="5">
        <f t="shared" si="21"/>
        <v>0.41630103136066643</v>
      </c>
      <c r="L172" s="5">
        <f t="shared" si="18"/>
        <v>0.6530761239546365</v>
      </c>
      <c r="M172">
        <v>66.33333333333333</v>
      </c>
      <c r="N172" s="5">
        <v>0.7237471627474605</v>
      </c>
      <c r="O172" s="5">
        <v>0.5659939012539604</v>
      </c>
      <c r="P172">
        <v>7.133333333333333</v>
      </c>
      <c r="Q172">
        <v>0.615</v>
      </c>
      <c r="R172">
        <v>0.662</v>
      </c>
      <c r="S172">
        <v>102.05</v>
      </c>
      <c r="T172">
        <v>101.305</v>
      </c>
      <c r="U172">
        <v>100.735</v>
      </c>
      <c r="V172">
        <v>100.477</v>
      </c>
      <c r="W172">
        <v>102.998</v>
      </c>
      <c r="X172">
        <v>1.00197439302988</v>
      </c>
      <c r="Y172">
        <v>0.999409401721971</v>
      </c>
      <c r="Z172">
        <v>99.466</v>
      </c>
      <c r="AA172">
        <f t="shared" si="19"/>
        <v>0.7690441402416661</v>
      </c>
      <c r="AC172">
        <f t="shared" si="22"/>
        <v>1.0073231203797812</v>
      </c>
      <c r="AD172">
        <f t="shared" si="23"/>
        <v>1.0019724464777133</v>
      </c>
      <c r="AE172" s="5">
        <v>1.00688640202963</v>
      </c>
      <c r="AF172" s="5">
        <v>1.00107806043388</v>
      </c>
    </row>
    <row r="173" spans="1:32" ht="12.75">
      <c r="A173" s="1">
        <v>1993.25</v>
      </c>
      <c r="B173" s="34">
        <v>7497.514</v>
      </c>
      <c r="C173" s="1">
        <v>5071.9</v>
      </c>
      <c r="D173">
        <v>1544.4</v>
      </c>
      <c r="E173">
        <v>957.787</v>
      </c>
      <c r="F173" s="5">
        <v>0.459675582772842</v>
      </c>
      <c r="G173" s="5">
        <f t="shared" si="20"/>
        <v>0.3685115219794469</v>
      </c>
      <c r="H173" s="5">
        <v>0.0343354400045465</v>
      </c>
      <c r="I173" s="5">
        <f t="shared" si="16"/>
        <v>0.03375266773917207</v>
      </c>
      <c r="J173" s="5">
        <f t="shared" si="17"/>
        <v>0.5017299405553554</v>
      </c>
      <c r="K173" s="5">
        <f t="shared" si="21"/>
        <v>0.4089675230052068</v>
      </c>
      <c r="L173" s="5">
        <f t="shared" si="18"/>
        <v>0.6415716143546516</v>
      </c>
      <c r="M173">
        <v>67</v>
      </c>
      <c r="N173" s="5">
        <v>0.7344818241692901</v>
      </c>
      <c r="O173" s="5">
        <v>0.5743887568188748</v>
      </c>
      <c r="P173">
        <v>7.066666666666666</v>
      </c>
      <c r="Q173">
        <v>0.615</v>
      </c>
      <c r="R173">
        <v>0.662</v>
      </c>
      <c r="S173">
        <v>102.652</v>
      </c>
      <c r="T173">
        <v>102.128</v>
      </c>
      <c r="U173">
        <v>100.513</v>
      </c>
      <c r="V173">
        <v>99.882</v>
      </c>
      <c r="W173">
        <v>104.593</v>
      </c>
      <c r="X173">
        <v>1.0048137887523987</v>
      </c>
      <c r="Y173">
        <v>0.9985076101476553</v>
      </c>
      <c r="Z173">
        <v>99.969</v>
      </c>
      <c r="AA173">
        <f t="shared" si="19"/>
        <v>0.7729331998453655</v>
      </c>
      <c r="AC173">
        <f t="shared" si="22"/>
        <v>1.0051168863794617</v>
      </c>
      <c r="AD173">
        <f t="shared" si="23"/>
        <v>1.0048022395202016</v>
      </c>
      <c r="AE173" s="5">
        <v>1.00585939176389</v>
      </c>
      <c r="AF173" s="5">
        <v>1.00681495800956</v>
      </c>
    </row>
    <row r="174" spans="1:32" ht="12.75">
      <c r="A174" s="1">
        <v>1993.5</v>
      </c>
      <c r="B174" s="34">
        <v>7535.996</v>
      </c>
      <c r="C174" s="1">
        <v>5127.3</v>
      </c>
      <c r="D174">
        <v>1559.6</v>
      </c>
      <c r="E174">
        <v>957.804</v>
      </c>
      <c r="F174" s="5">
        <v>0.453900097467438</v>
      </c>
      <c r="G174" s="5">
        <f t="shared" si="20"/>
        <v>0.36485381721130195</v>
      </c>
      <c r="H174" s="5">
        <v>0.0324944205644731</v>
      </c>
      <c r="I174" s="5">
        <f t="shared" si="16"/>
        <v>0.03197214913477919</v>
      </c>
      <c r="J174" s="5">
        <f t="shared" si="17"/>
        <v>0.45873091286766543</v>
      </c>
      <c r="K174" s="5">
        <f t="shared" si="21"/>
        <v>0.3739183771926166</v>
      </c>
      <c r="L174" s="5">
        <f t="shared" si="18"/>
        <v>0.5865879401120179</v>
      </c>
      <c r="M174">
        <v>70</v>
      </c>
      <c r="N174" s="5">
        <v>0.7953547645840795</v>
      </c>
      <c r="O174" s="5">
        <v>0.6219933828534346</v>
      </c>
      <c r="P174">
        <v>6.8</v>
      </c>
      <c r="Q174">
        <v>0.618</v>
      </c>
      <c r="R174">
        <v>0.6629999999999999</v>
      </c>
      <c r="S174">
        <v>103.532</v>
      </c>
      <c r="T174">
        <v>102.613</v>
      </c>
      <c r="U174">
        <v>100.896</v>
      </c>
      <c r="V174">
        <v>100.267</v>
      </c>
      <c r="W174">
        <v>105.521</v>
      </c>
      <c r="X174">
        <v>1.0049085759776444</v>
      </c>
      <c r="Y174">
        <v>0.9986507680599096</v>
      </c>
      <c r="Z174">
        <v>99.599</v>
      </c>
      <c r="AA174">
        <f t="shared" si="19"/>
        <v>0.7700724601766404</v>
      </c>
      <c r="AC174">
        <f t="shared" si="22"/>
        <v>1.0089200973745591</v>
      </c>
      <c r="AD174">
        <f t="shared" si="23"/>
        <v>1.0048965681966193</v>
      </c>
      <c r="AE174" s="5">
        <v>1.00775949577091</v>
      </c>
      <c r="AF174" s="5">
        <v>1.00492261443571</v>
      </c>
    </row>
    <row r="175" spans="1:32" ht="12.75">
      <c r="A175" s="1">
        <v>1993.75</v>
      </c>
      <c r="B175" s="34">
        <v>7637.406</v>
      </c>
      <c r="C175" s="1">
        <v>5172.9</v>
      </c>
      <c r="D175">
        <v>1566.8</v>
      </c>
      <c r="E175">
        <v>1007.3</v>
      </c>
      <c r="F175" s="5">
        <v>0.47511882543094</v>
      </c>
      <c r="G175" s="5">
        <f t="shared" si="20"/>
        <v>0.3781888349046356</v>
      </c>
      <c r="H175" s="5">
        <v>0.033261557310363</v>
      </c>
      <c r="I175" s="5">
        <f t="shared" si="16"/>
        <v>0.03271447410143824</v>
      </c>
      <c r="J175" s="5">
        <f t="shared" si="17"/>
        <v>0.43786225057494393</v>
      </c>
      <c r="K175" s="5">
        <f t="shared" si="21"/>
        <v>0.35690802075098255</v>
      </c>
      <c r="L175" s="5">
        <f t="shared" si="18"/>
        <v>0.5599027848634719</v>
      </c>
      <c r="M175">
        <v>74.33333333333333</v>
      </c>
      <c r="N175" s="5">
        <v>0.8637164642716907</v>
      </c>
      <c r="O175" s="5">
        <v>0.6754544630401403</v>
      </c>
      <c r="P175">
        <v>6.633333333333333</v>
      </c>
      <c r="Q175">
        <v>0.619</v>
      </c>
      <c r="R175">
        <v>0.6629999999999999</v>
      </c>
      <c r="S175">
        <v>105.166</v>
      </c>
      <c r="T175">
        <v>103.388</v>
      </c>
      <c r="U175">
        <v>101.72</v>
      </c>
      <c r="V175">
        <v>101.013</v>
      </c>
      <c r="W175">
        <v>106.772</v>
      </c>
      <c r="X175">
        <v>1.005212604422036</v>
      </c>
      <c r="Y175">
        <v>0.9982318942857668</v>
      </c>
      <c r="Z175">
        <v>98.822</v>
      </c>
      <c r="AA175">
        <f t="shared" si="19"/>
        <v>0.7640649068723175</v>
      </c>
      <c r="AC175">
        <f t="shared" si="22"/>
        <v>1.0170537545658274</v>
      </c>
      <c r="AD175">
        <f t="shared" si="23"/>
        <v>1.0051990658267866</v>
      </c>
      <c r="AE175" s="5">
        <v>1.01629168759818</v>
      </c>
      <c r="AF175" s="5">
        <v>1.00605427850496</v>
      </c>
    </row>
    <row r="176" spans="1:32" ht="12.75">
      <c r="A176" s="1">
        <v>1994</v>
      </c>
      <c r="B176" s="34">
        <v>7715.058</v>
      </c>
      <c r="C176" s="1">
        <v>5230.3</v>
      </c>
      <c r="D176">
        <v>1582</v>
      </c>
      <c r="E176">
        <v>1050.617</v>
      </c>
      <c r="F176" s="5">
        <v>0.488796614968318</v>
      </c>
      <c r="G176" s="5">
        <f t="shared" si="20"/>
        <v>0.3866359366217964</v>
      </c>
      <c r="H176" s="5">
        <v>0.0332285543146353</v>
      </c>
      <c r="I176" s="5">
        <f t="shared" si="16"/>
        <v>0.03268255025457123</v>
      </c>
      <c r="J176" s="5">
        <f t="shared" si="17"/>
        <v>0.42135674478876056</v>
      </c>
      <c r="K176" s="5">
        <f t="shared" si="21"/>
        <v>0.3434541379512998</v>
      </c>
      <c r="L176" s="5">
        <f t="shared" si="18"/>
        <v>0.5387968807963148</v>
      </c>
      <c r="M176">
        <v>78.66666666666667</v>
      </c>
      <c r="N176" s="5">
        <v>0.9175975972940204</v>
      </c>
      <c r="O176" s="5">
        <v>0.7175912675113632</v>
      </c>
      <c r="P176">
        <v>6.566666666666666</v>
      </c>
      <c r="Q176">
        <v>0.622</v>
      </c>
      <c r="R176">
        <v>0.6659999999999999</v>
      </c>
      <c r="S176">
        <v>106.297</v>
      </c>
      <c r="T176">
        <v>104.132</v>
      </c>
      <c r="U176">
        <v>102.079</v>
      </c>
      <c r="V176">
        <v>101.692</v>
      </c>
      <c r="W176">
        <v>108.414</v>
      </c>
      <c r="X176">
        <v>1.0091922917754068</v>
      </c>
      <c r="Y176">
        <v>1.0053690085637979</v>
      </c>
      <c r="Z176">
        <v>98.864</v>
      </c>
      <c r="AA176">
        <f t="shared" si="19"/>
        <v>0.764389639483362</v>
      </c>
      <c r="AC176">
        <f t="shared" si="22"/>
        <v>1.0205768373221602</v>
      </c>
      <c r="AD176">
        <f t="shared" si="23"/>
        <v>1.0091502998001929</v>
      </c>
      <c r="AE176" s="5">
        <v>1.01899392334117</v>
      </c>
      <c r="AF176" s="5">
        <v>1.00891596355982</v>
      </c>
    </row>
    <row r="177" spans="1:32" ht="12.75">
      <c r="A177" s="1">
        <v>1994.25</v>
      </c>
      <c r="B177" s="34">
        <v>7815.682</v>
      </c>
      <c r="C177" s="1">
        <v>5268</v>
      </c>
      <c r="D177">
        <v>1597</v>
      </c>
      <c r="E177">
        <v>1111.983</v>
      </c>
      <c r="F177" s="5">
        <v>0.553858298875527</v>
      </c>
      <c r="G177" s="5">
        <f t="shared" si="20"/>
        <v>0.42527194556872494</v>
      </c>
      <c r="H177" s="5">
        <v>0.0350248499876523</v>
      </c>
      <c r="I177" s="5">
        <f t="shared" si="16"/>
        <v>0.03441857872696574</v>
      </c>
      <c r="J177" s="5">
        <f t="shared" si="17"/>
        <v>0.42355768132780874</v>
      </c>
      <c r="K177" s="5">
        <f t="shared" si="21"/>
        <v>0.3452481539983985</v>
      </c>
      <c r="L177" s="5">
        <f t="shared" si="18"/>
        <v>0.5416112601950932</v>
      </c>
      <c r="M177">
        <v>81.33333333333333</v>
      </c>
      <c r="N177" s="5">
        <v>1.0040472981992492</v>
      </c>
      <c r="O177" s="5">
        <v>0.7851977549645814</v>
      </c>
      <c r="P177">
        <v>6.2</v>
      </c>
      <c r="Q177">
        <v>0.624</v>
      </c>
      <c r="R177">
        <v>0.665</v>
      </c>
      <c r="S177">
        <v>107.955</v>
      </c>
      <c r="T177">
        <v>105.163</v>
      </c>
      <c r="U177">
        <v>102.655</v>
      </c>
      <c r="V177">
        <v>101.578</v>
      </c>
      <c r="W177">
        <v>110.018</v>
      </c>
      <c r="X177">
        <v>1.009672140904699</v>
      </c>
      <c r="Y177">
        <v>0.999079314194479</v>
      </c>
      <c r="Z177">
        <v>98.355</v>
      </c>
      <c r="AA177">
        <f t="shared" si="19"/>
        <v>0.7604541895066563</v>
      </c>
      <c r="AC177">
        <f t="shared" si="22"/>
        <v>1.0262036654966364</v>
      </c>
      <c r="AD177">
        <f t="shared" si="23"/>
        <v>1.00962566518933</v>
      </c>
      <c r="AE177" s="5">
        <v>1.02531780798428</v>
      </c>
      <c r="AF177" s="5">
        <v>1.01000908938522</v>
      </c>
    </row>
    <row r="178" spans="1:32" ht="12.75">
      <c r="A178" s="1">
        <v>1994.5</v>
      </c>
      <c r="B178" s="34">
        <v>7859.465</v>
      </c>
      <c r="C178" s="1">
        <v>5305.7</v>
      </c>
      <c r="D178">
        <v>1610.6</v>
      </c>
      <c r="E178">
        <v>1092.407</v>
      </c>
      <c r="F178" s="5">
        <v>0.536779070914597</v>
      </c>
      <c r="G178" s="5">
        <f t="shared" si="20"/>
        <v>0.41537173075529565</v>
      </c>
      <c r="H178" s="5">
        <v>0.0331942210716027</v>
      </c>
      <c r="I178" s="5">
        <f t="shared" si="16"/>
        <v>0.032649338539349704</v>
      </c>
      <c r="J178" s="5">
        <f t="shared" si="17"/>
        <v>0.3921255349179217</v>
      </c>
      <c r="K178" s="5">
        <f t="shared" si="21"/>
        <v>0.3196273448320971</v>
      </c>
      <c r="L178" s="5">
        <f t="shared" si="18"/>
        <v>0.5014183769629272</v>
      </c>
      <c r="M178">
        <v>83.33333333333333</v>
      </c>
      <c r="N178" s="5">
        <v>1.0592825352275</v>
      </c>
      <c r="O178" s="5">
        <v>0.8283935129605481</v>
      </c>
      <c r="P178">
        <v>6</v>
      </c>
      <c r="Q178">
        <v>0.625</v>
      </c>
      <c r="R178">
        <v>0.665</v>
      </c>
      <c r="S178">
        <v>108.539</v>
      </c>
      <c r="T178">
        <v>106.388</v>
      </c>
      <c r="U178">
        <v>102.023</v>
      </c>
      <c r="V178">
        <v>100.909</v>
      </c>
      <c r="W178">
        <v>111.264</v>
      </c>
      <c r="X178">
        <v>1.0014431860712956</v>
      </c>
      <c r="Y178">
        <v>0.9905127989415685</v>
      </c>
      <c r="Z178">
        <v>98.159</v>
      </c>
      <c r="AA178">
        <f t="shared" si="19"/>
        <v>0.7589387706551155</v>
      </c>
      <c r="AC178">
        <f t="shared" si="22"/>
        <v>1.020028092073165</v>
      </c>
      <c r="AD178">
        <f t="shared" si="23"/>
        <v>1.0014421456791434</v>
      </c>
      <c r="AE178" s="5">
        <v>1.02142606417267</v>
      </c>
      <c r="AF178" s="5">
        <v>1.0009353695246</v>
      </c>
    </row>
    <row r="179" spans="1:32" ht="12.75">
      <c r="A179" s="1">
        <v>1994.75</v>
      </c>
      <c r="B179" s="34">
        <v>7951.647</v>
      </c>
      <c r="C179" s="1">
        <v>5358.7</v>
      </c>
      <c r="D179">
        <v>1626</v>
      </c>
      <c r="E179">
        <v>1143.204</v>
      </c>
      <c r="F179" s="5">
        <v>0.567405770309336</v>
      </c>
      <c r="G179" s="5">
        <f t="shared" si="20"/>
        <v>0.43300555376895744</v>
      </c>
      <c r="H179" s="5">
        <v>0.0329133486276845</v>
      </c>
      <c r="I179" s="5">
        <f t="shared" si="16"/>
        <v>0.032377598234544114</v>
      </c>
      <c r="J179" s="5">
        <f t="shared" si="17"/>
        <v>0.36412789954539254</v>
      </c>
      <c r="K179" s="5">
        <f t="shared" si="21"/>
        <v>0.2968060565995625</v>
      </c>
      <c r="L179" s="5">
        <f t="shared" si="18"/>
        <v>0.46561726829441913</v>
      </c>
      <c r="M179">
        <v>88.33333333333333</v>
      </c>
      <c r="N179" s="5">
        <v>1.1891578599430515</v>
      </c>
      <c r="O179" s="5">
        <v>0.9299602554584796</v>
      </c>
      <c r="P179">
        <v>5.633333333333333</v>
      </c>
      <c r="Q179">
        <v>0.63</v>
      </c>
      <c r="R179">
        <v>0.667</v>
      </c>
      <c r="S179">
        <v>110.286</v>
      </c>
      <c r="T179">
        <v>106.98</v>
      </c>
      <c r="U179">
        <v>103.09</v>
      </c>
      <c r="V179">
        <v>101.913</v>
      </c>
      <c r="W179">
        <v>112.565</v>
      </c>
      <c r="X179">
        <v>1.0038981002440832</v>
      </c>
      <c r="Y179">
        <v>0.9924228056969979</v>
      </c>
      <c r="Z179">
        <v>97.381</v>
      </c>
      <c r="AA179">
        <f t="shared" si="19"/>
        <v>0.7529234856219582</v>
      </c>
      <c r="AC179">
        <f t="shared" si="22"/>
        <v>1.030432207120202</v>
      </c>
      <c r="AD179">
        <f t="shared" si="23"/>
        <v>1.0038905223379015</v>
      </c>
      <c r="AE179" s="5">
        <v>1.03037509179755</v>
      </c>
      <c r="AF179" s="5">
        <v>1.004968556605</v>
      </c>
    </row>
    <row r="180" spans="1:32" ht="12.75">
      <c r="A180" s="1">
        <v>1995</v>
      </c>
      <c r="B180" s="34">
        <v>7973.735</v>
      </c>
      <c r="C180" s="1">
        <v>5367.2</v>
      </c>
      <c r="D180">
        <v>1628</v>
      </c>
      <c r="E180">
        <v>1154.571</v>
      </c>
      <c r="F180" s="5">
        <v>0.565744246911391</v>
      </c>
      <c r="G180" s="5">
        <f t="shared" si="20"/>
        <v>0.43206269615695714</v>
      </c>
      <c r="H180" s="5">
        <v>0.0337264278068091</v>
      </c>
      <c r="I180" s="5">
        <f t="shared" si="16"/>
        <v>0.03316403210284624</v>
      </c>
      <c r="J180" s="5">
        <f t="shared" si="17"/>
        <v>0.359979150652099</v>
      </c>
      <c r="K180" s="5">
        <f t="shared" si="21"/>
        <v>0.29342434978616644</v>
      </c>
      <c r="L180" s="5">
        <f t="shared" si="18"/>
        <v>0.46031218420460734</v>
      </c>
      <c r="M180">
        <v>86.66666666666667</v>
      </c>
      <c r="N180" s="5">
        <v>1.2002436679298771</v>
      </c>
      <c r="O180" s="5">
        <v>0.9386297190971304</v>
      </c>
      <c r="P180">
        <v>5.466666666666666</v>
      </c>
      <c r="Q180">
        <v>0.631</v>
      </c>
      <c r="R180">
        <v>0.6679999999999999</v>
      </c>
      <c r="S180">
        <v>110.706</v>
      </c>
      <c r="T180">
        <v>107.923</v>
      </c>
      <c r="U180">
        <v>102.579</v>
      </c>
      <c r="V180">
        <v>101.63</v>
      </c>
      <c r="W180">
        <v>114.213</v>
      </c>
      <c r="X180">
        <v>1.0048907230916204</v>
      </c>
      <c r="Y180">
        <v>0.9955919022887605</v>
      </c>
      <c r="Z180">
        <v>97.963</v>
      </c>
      <c r="AA180">
        <f t="shared" si="19"/>
        <v>0.7574233518035745</v>
      </c>
      <c r="AC180">
        <f t="shared" si="22"/>
        <v>1.02546304743653</v>
      </c>
      <c r="AD180">
        <f t="shared" si="23"/>
        <v>1.0048788023569828</v>
      </c>
      <c r="AE180" s="5">
        <v>1.02654618123969</v>
      </c>
      <c r="AF180" s="5">
        <v>1.00574820454521</v>
      </c>
    </row>
    <row r="181" spans="1:32" ht="12.75">
      <c r="A181" s="1">
        <v>1995.25</v>
      </c>
      <c r="B181" s="34">
        <v>7987.97</v>
      </c>
      <c r="C181" s="1">
        <v>5411.7</v>
      </c>
      <c r="D181">
        <v>1636.2</v>
      </c>
      <c r="E181">
        <v>1123.75</v>
      </c>
      <c r="F181" s="5">
        <v>0.572996982375794</v>
      </c>
      <c r="G181" s="5">
        <f t="shared" si="20"/>
        <v>0.43616689386118224</v>
      </c>
      <c r="H181" s="5">
        <v>0.034064519718858</v>
      </c>
      <c r="I181" s="5">
        <f t="shared" si="16"/>
        <v>0.03349085627245285</v>
      </c>
      <c r="J181" s="5">
        <f t="shared" si="17"/>
        <v>0.3950493704273896</v>
      </c>
      <c r="K181" s="5">
        <f t="shared" si="21"/>
        <v>0.32201060656182</v>
      </c>
      <c r="L181" s="5">
        <f t="shared" si="18"/>
        <v>0.5051571410196237</v>
      </c>
      <c r="M181">
        <v>82.66666666666667</v>
      </c>
      <c r="N181" s="5">
        <v>1.1040819869914211</v>
      </c>
      <c r="O181" s="5">
        <v>0.8634281463007936</v>
      </c>
      <c r="P181">
        <v>5.666666666666667</v>
      </c>
      <c r="Q181">
        <v>0.629</v>
      </c>
      <c r="R181">
        <v>0.6659999999999999</v>
      </c>
      <c r="S181">
        <v>110.91</v>
      </c>
      <c r="T181">
        <v>108.382</v>
      </c>
      <c r="U181">
        <v>102.332</v>
      </c>
      <c r="V181">
        <v>101.768</v>
      </c>
      <c r="W181">
        <v>114.931</v>
      </c>
      <c r="X181">
        <v>1.003265018141284</v>
      </c>
      <c r="Y181">
        <v>0.9977323912554128</v>
      </c>
      <c r="Z181">
        <v>98.04</v>
      </c>
      <c r="AA181">
        <f t="shared" si="19"/>
        <v>0.7580186949238228</v>
      </c>
      <c r="AC181">
        <f t="shared" si="22"/>
        <v>1.023052243530153</v>
      </c>
      <c r="AD181">
        <f t="shared" si="23"/>
        <v>1.0032596995432874</v>
      </c>
      <c r="AE181" s="5">
        <v>1.02557216971115</v>
      </c>
      <c r="AF181" s="5">
        <v>1.00749160829608</v>
      </c>
    </row>
    <row r="182" spans="1:32" ht="12.75">
      <c r="A182" s="1">
        <v>1995.5</v>
      </c>
      <c r="B182" s="34">
        <v>8053.056</v>
      </c>
      <c r="C182" s="1">
        <v>5458.8</v>
      </c>
      <c r="D182">
        <v>1642.2</v>
      </c>
      <c r="E182">
        <v>1113.076</v>
      </c>
      <c r="F182" s="5">
        <v>0.581865159597531</v>
      </c>
      <c r="G182" s="5">
        <f t="shared" si="20"/>
        <v>0.4411449599589372</v>
      </c>
      <c r="H182" s="5">
        <v>0.0342100998920347</v>
      </c>
      <c r="I182" s="5">
        <f t="shared" si="16"/>
        <v>0.0336315505995729</v>
      </c>
      <c r="J182" s="5">
        <f t="shared" si="17"/>
        <v>0.3941087538909345</v>
      </c>
      <c r="K182" s="5">
        <f t="shared" si="21"/>
        <v>0.3212438960589827</v>
      </c>
      <c r="L182" s="5">
        <f t="shared" si="18"/>
        <v>0.5039543567705629</v>
      </c>
      <c r="M182">
        <v>84</v>
      </c>
      <c r="N182" s="5">
        <v>1.1193482905508347</v>
      </c>
      <c r="O182" s="5">
        <v>0.8753668939105508</v>
      </c>
      <c r="P182">
        <v>5.666666666666667</v>
      </c>
      <c r="Q182">
        <v>0.628</v>
      </c>
      <c r="R182">
        <v>0.6659999999999999</v>
      </c>
      <c r="S182">
        <v>112.209</v>
      </c>
      <c r="T182">
        <v>109.028</v>
      </c>
      <c r="U182">
        <v>102.918</v>
      </c>
      <c r="V182">
        <v>101.887</v>
      </c>
      <c r="W182">
        <v>116.834</v>
      </c>
      <c r="X182">
        <v>1.010715047656165</v>
      </c>
      <c r="Y182">
        <v>1.0005833019999306</v>
      </c>
      <c r="Z182">
        <v>98.206</v>
      </c>
      <c r="AA182">
        <f t="shared" si="19"/>
        <v>0.759302161910332</v>
      </c>
      <c r="AC182">
        <f t="shared" si="22"/>
        <v>1.0287623686676517</v>
      </c>
      <c r="AD182">
        <f t="shared" si="23"/>
        <v>1.0106580483384608</v>
      </c>
      <c r="AE182" s="5">
        <v>1.03077165866675</v>
      </c>
      <c r="AF182" s="5">
        <v>1.01211123594935</v>
      </c>
    </row>
    <row r="183" spans="1:32" ht="12.75">
      <c r="A183" s="1">
        <v>1995.75</v>
      </c>
      <c r="B183" s="34">
        <v>8111.958</v>
      </c>
      <c r="C183" s="1">
        <v>5496.1</v>
      </c>
      <c r="D183">
        <v>1648</v>
      </c>
      <c r="E183">
        <v>1144.436</v>
      </c>
      <c r="F183" s="5">
        <v>0.57962219332823</v>
      </c>
      <c r="G183" s="5">
        <f t="shared" si="20"/>
        <v>0.4398900601318103</v>
      </c>
      <c r="H183" s="5">
        <v>0.0348001638350689</v>
      </c>
      <c r="I183" s="5">
        <f t="shared" si="16"/>
        <v>0.03420160157744623</v>
      </c>
      <c r="J183" s="5">
        <f t="shared" si="17"/>
        <v>0.38204086009927146</v>
      </c>
      <c r="K183" s="5">
        <f t="shared" si="21"/>
        <v>0.3114071766748385</v>
      </c>
      <c r="L183" s="5">
        <f t="shared" si="18"/>
        <v>0.48852291153289606</v>
      </c>
      <c r="M183">
        <v>85</v>
      </c>
      <c r="N183" s="5">
        <v>1.1514214998299057</v>
      </c>
      <c r="O183" s="5">
        <v>0.9004491902979848</v>
      </c>
      <c r="P183">
        <v>5.566666666666666</v>
      </c>
      <c r="Q183">
        <v>0.628</v>
      </c>
      <c r="R183">
        <v>0.665</v>
      </c>
      <c r="S183">
        <v>113.257</v>
      </c>
      <c r="T183">
        <v>109.326</v>
      </c>
      <c r="U183">
        <v>103.596</v>
      </c>
      <c r="V183">
        <v>102.746</v>
      </c>
      <c r="W183">
        <v>118.003</v>
      </c>
      <c r="X183">
        <v>1.0159481754929829</v>
      </c>
      <c r="Y183">
        <v>1.0076163497591022</v>
      </c>
      <c r="Z183">
        <v>98.068</v>
      </c>
      <c r="AA183">
        <f t="shared" si="19"/>
        <v>0.7582351833311858</v>
      </c>
      <c r="AC183">
        <f t="shared" si="22"/>
        <v>1.0353285330532946</v>
      </c>
      <c r="AD183">
        <f t="shared" si="23"/>
        <v>1.0158223394822705</v>
      </c>
      <c r="AE183" s="5">
        <v>1.03594277285146</v>
      </c>
      <c r="AF183" s="5">
        <v>1.01748587307415</v>
      </c>
    </row>
    <row r="184" spans="1:32" ht="12.75">
      <c r="A184" s="1">
        <v>1996</v>
      </c>
      <c r="B184" s="34">
        <v>8169.191</v>
      </c>
      <c r="C184" s="1">
        <v>5544.6</v>
      </c>
      <c r="D184">
        <v>1657.5</v>
      </c>
      <c r="E184">
        <v>1160.246</v>
      </c>
      <c r="F184" s="5">
        <v>0.555090575826687</v>
      </c>
      <c r="G184" s="5">
        <f t="shared" si="20"/>
        <v>0.4259797335184322</v>
      </c>
      <c r="H184" s="5">
        <v>0.0323416408855102</v>
      </c>
      <c r="I184" s="5">
        <f t="shared" si="16"/>
        <v>0.031824242852247386</v>
      </c>
      <c r="J184" s="5">
        <f t="shared" si="17"/>
        <v>0.37445580459026956</v>
      </c>
      <c r="K184" s="5">
        <f t="shared" si="21"/>
        <v>0.30522448532510577</v>
      </c>
      <c r="L184" s="5">
        <f t="shared" si="18"/>
        <v>0.47882375683925066</v>
      </c>
      <c r="M184">
        <v>83.66666666666667</v>
      </c>
      <c r="N184" s="5">
        <v>1.137596822633155</v>
      </c>
      <c r="O184" s="5">
        <v>0.8896378415522956</v>
      </c>
      <c r="P184">
        <v>5.533333333333334</v>
      </c>
      <c r="Q184">
        <v>0.628</v>
      </c>
      <c r="R184">
        <v>0.665</v>
      </c>
      <c r="S184">
        <v>114.161</v>
      </c>
      <c r="T184">
        <v>110.087</v>
      </c>
      <c r="U184">
        <v>103.7</v>
      </c>
      <c r="V184">
        <v>103.726</v>
      </c>
      <c r="W184">
        <v>119</v>
      </c>
      <c r="X184">
        <v>1.0133841725843693</v>
      </c>
      <c r="Y184">
        <v>1.0136327767335587</v>
      </c>
      <c r="Z184">
        <v>97.722</v>
      </c>
      <c r="AA184">
        <f t="shared" si="19"/>
        <v>0.7555600051544858</v>
      </c>
      <c r="AC184">
        <f t="shared" si="22"/>
        <v>1.0363319292473903</v>
      </c>
      <c r="AD184">
        <f t="shared" si="23"/>
        <v>1.0132953958050548</v>
      </c>
      <c r="AE184" s="5">
        <v>1.03838043581233</v>
      </c>
      <c r="AF184" s="5">
        <v>1.01512357364806</v>
      </c>
    </row>
    <row r="185" spans="1:32" ht="12.75">
      <c r="A185" s="1">
        <v>1996.25</v>
      </c>
      <c r="B185" s="34">
        <v>8303.094</v>
      </c>
      <c r="C185" s="1">
        <v>5604.9</v>
      </c>
      <c r="D185">
        <v>1677</v>
      </c>
      <c r="E185">
        <v>1219.999</v>
      </c>
      <c r="F185" s="5">
        <v>0.587230870994907</v>
      </c>
      <c r="G185" s="5">
        <f t="shared" si="20"/>
        <v>0.44413558422818644</v>
      </c>
      <c r="H185" s="5">
        <v>0.0336956980111394</v>
      </c>
      <c r="I185" s="5">
        <f t="shared" si="16"/>
        <v>0.03313432097460056</v>
      </c>
      <c r="J185" s="5">
        <f t="shared" si="17"/>
        <v>0.3979620031456733</v>
      </c>
      <c r="K185" s="5">
        <f t="shared" si="21"/>
        <v>0.3243847367301371</v>
      </c>
      <c r="L185" s="5">
        <f t="shared" si="18"/>
        <v>0.5088815798542347</v>
      </c>
      <c r="M185">
        <v>82</v>
      </c>
      <c r="N185" s="5">
        <v>1.116025099676693</v>
      </c>
      <c r="O185" s="5">
        <v>0.8727680501923567</v>
      </c>
      <c r="P185">
        <v>5.5</v>
      </c>
      <c r="Q185">
        <v>0.631</v>
      </c>
      <c r="R185">
        <v>0.667</v>
      </c>
      <c r="S185">
        <v>116.281</v>
      </c>
      <c r="T185">
        <v>110.781</v>
      </c>
      <c r="U185">
        <v>104.965</v>
      </c>
      <c r="V185">
        <v>104.8</v>
      </c>
      <c r="W185">
        <v>121.131</v>
      </c>
      <c r="X185">
        <v>1.021522758450194</v>
      </c>
      <c r="Y185">
        <v>1.0199208030631421</v>
      </c>
      <c r="Z185">
        <v>97.321</v>
      </c>
      <c r="AA185">
        <f t="shared" si="19"/>
        <v>0.7524595818918947</v>
      </c>
      <c r="AC185">
        <f t="shared" si="22"/>
        <v>1.0484567752681944</v>
      </c>
      <c r="AD185">
        <f t="shared" si="23"/>
        <v>1.0212944144695437</v>
      </c>
      <c r="AE185" s="5">
        <v>1.04934921981002</v>
      </c>
      <c r="AF185" s="5">
        <v>1.02248557754047</v>
      </c>
    </row>
    <row r="186" spans="1:32" ht="12.75">
      <c r="A186" s="1">
        <v>1996.5</v>
      </c>
      <c r="B186" s="34">
        <v>8372.697</v>
      </c>
      <c r="C186" s="1">
        <v>5640.7</v>
      </c>
      <c r="D186">
        <v>1686.5</v>
      </c>
      <c r="E186">
        <v>1280.844</v>
      </c>
      <c r="F186" s="5">
        <v>0.62122156348666</v>
      </c>
      <c r="G186" s="5">
        <f t="shared" si="20"/>
        <v>0.46271229448651197</v>
      </c>
      <c r="H186" s="5">
        <v>0.0334269966154352</v>
      </c>
      <c r="I186" s="5">
        <f t="shared" si="16"/>
        <v>0.032874487909997696</v>
      </c>
      <c r="J186" s="5">
        <f t="shared" si="17"/>
        <v>0.39746184311524824</v>
      </c>
      <c r="K186" s="5">
        <f t="shared" si="21"/>
        <v>0.3239770488641853</v>
      </c>
      <c r="L186" s="5">
        <f t="shared" si="18"/>
        <v>0.5082420157138122</v>
      </c>
      <c r="M186">
        <v>82.33333333333333</v>
      </c>
      <c r="N186" s="5">
        <v>1.1641678377472418</v>
      </c>
      <c r="O186" s="5">
        <v>0.9104172425348286</v>
      </c>
      <c r="P186">
        <v>5.266666666666667</v>
      </c>
      <c r="Q186">
        <v>0.633</v>
      </c>
      <c r="R186">
        <v>0.669</v>
      </c>
      <c r="S186">
        <v>117.514</v>
      </c>
      <c r="T186">
        <v>111.501</v>
      </c>
      <c r="U186">
        <v>105.393</v>
      </c>
      <c r="V186">
        <v>105.071</v>
      </c>
      <c r="W186">
        <v>122.983</v>
      </c>
      <c r="X186">
        <v>1.0264761675274112</v>
      </c>
      <c r="Y186">
        <v>1.023346499128001</v>
      </c>
      <c r="Z186">
        <v>97.395</v>
      </c>
      <c r="AA186">
        <f t="shared" si="19"/>
        <v>0.7530317298256396</v>
      </c>
      <c r="AC186">
        <f t="shared" si="22"/>
        <v>1.0525260342514466</v>
      </c>
      <c r="AD186">
        <f t="shared" si="23"/>
        <v>1.0261317399909722</v>
      </c>
      <c r="AE186" s="5">
        <v>1.05331100609103</v>
      </c>
      <c r="AF186" s="5">
        <v>1.026835332107</v>
      </c>
    </row>
    <row r="187" spans="1:32" ht="12.75">
      <c r="A187" s="1">
        <v>1996.75</v>
      </c>
      <c r="B187" s="34">
        <v>8470.572</v>
      </c>
      <c r="C187" s="1">
        <v>5687.6</v>
      </c>
      <c r="D187">
        <v>1700.7</v>
      </c>
      <c r="E187">
        <v>1276.141</v>
      </c>
      <c r="F187" s="5">
        <v>0.610334119102594</v>
      </c>
      <c r="G187" s="5">
        <f t="shared" si="20"/>
        <v>0.4568306445050033</v>
      </c>
      <c r="H187" s="5">
        <v>0.0346960289783701</v>
      </c>
      <c r="I187" s="5">
        <f t="shared" si="16"/>
        <v>0.0341010230628529</v>
      </c>
      <c r="J187" s="5">
        <f t="shared" si="17"/>
        <v>0.3885261898406205</v>
      </c>
      <c r="K187" s="5">
        <f t="shared" si="21"/>
        <v>0.31669346522532</v>
      </c>
      <c r="L187" s="5">
        <f t="shared" si="18"/>
        <v>0.4968158259784125</v>
      </c>
      <c r="M187">
        <v>84.66666666666667</v>
      </c>
      <c r="N187" s="5">
        <v>1.1758039906972613</v>
      </c>
      <c r="O187" s="5">
        <v>0.9195170938955826</v>
      </c>
      <c r="P187">
        <v>5.333333333333333</v>
      </c>
      <c r="Q187">
        <v>0.635</v>
      </c>
      <c r="R187">
        <v>0.67</v>
      </c>
      <c r="S187">
        <v>119.158</v>
      </c>
      <c r="T187">
        <v>112.567</v>
      </c>
      <c r="U187">
        <v>105.855</v>
      </c>
      <c r="V187">
        <v>105.248</v>
      </c>
      <c r="W187">
        <v>125.02</v>
      </c>
      <c r="X187">
        <v>1.02863562922319</v>
      </c>
      <c r="Y187">
        <v>1.0227300394354806</v>
      </c>
      <c r="Z187">
        <v>97.174</v>
      </c>
      <c r="AA187">
        <f t="shared" si="19"/>
        <v>0.751323017753239</v>
      </c>
      <c r="AC187">
        <f t="shared" si="22"/>
        <v>1.056900047132812</v>
      </c>
      <c r="AD187">
        <f t="shared" si="23"/>
        <v>1.0282332923191413</v>
      </c>
      <c r="AE187" s="5">
        <v>1.05962889288685</v>
      </c>
      <c r="AF187" s="5">
        <v>1.03045851558707</v>
      </c>
    </row>
    <row r="188" spans="1:32" ht="12.75">
      <c r="A188" s="1">
        <v>1997</v>
      </c>
      <c r="B188" s="34">
        <v>8536.051</v>
      </c>
      <c r="C188" s="1">
        <v>5749.1</v>
      </c>
      <c r="D188">
        <v>1710.8</v>
      </c>
      <c r="E188">
        <v>1302.937</v>
      </c>
      <c r="F188" s="5">
        <v>0.600812726650868</v>
      </c>
      <c r="G188" s="5">
        <f t="shared" si="20"/>
        <v>0.4516342165462307</v>
      </c>
      <c r="H188" s="5">
        <v>0.0321463740679561</v>
      </c>
      <c r="I188" s="5">
        <f t="shared" si="16"/>
        <v>0.031635171794265005</v>
      </c>
      <c r="J188" s="5">
        <f t="shared" si="17"/>
        <v>0.3683392660766305</v>
      </c>
      <c r="K188" s="5">
        <f t="shared" si="21"/>
        <v>0.3002388039792406</v>
      </c>
      <c r="L188" s="5">
        <f t="shared" si="18"/>
        <v>0.4710024227484164</v>
      </c>
      <c r="M188">
        <v>87</v>
      </c>
      <c r="N188" s="5">
        <v>1.2261364946420654</v>
      </c>
      <c r="O188" s="5">
        <v>0.9588787546162344</v>
      </c>
      <c r="P188">
        <v>5.233333333333333</v>
      </c>
      <c r="Q188">
        <v>0.635</v>
      </c>
      <c r="R188">
        <v>0.67</v>
      </c>
      <c r="S188">
        <v>120.089</v>
      </c>
      <c r="T188">
        <v>113.42</v>
      </c>
      <c r="U188">
        <v>105.88</v>
      </c>
      <c r="V188">
        <v>104.904</v>
      </c>
      <c r="W188">
        <v>127.2</v>
      </c>
      <c r="X188">
        <v>1.0324838038089617</v>
      </c>
      <c r="Y188">
        <v>1.0229684475039305</v>
      </c>
      <c r="Z188">
        <v>97.514</v>
      </c>
      <c r="AA188">
        <f t="shared" si="19"/>
        <v>0.7539518055569323</v>
      </c>
      <c r="AC188">
        <f t="shared" si="22"/>
        <v>1.057136191370809</v>
      </c>
      <c r="AD188">
        <f t="shared" si="23"/>
        <v>1.031967359346446</v>
      </c>
      <c r="AE188" s="5">
        <v>1.05828556105197</v>
      </c>
      <c r="AF188" s="5">
        <v>1.03343956246544</v>
      </c>
    </row>
    <row r="189" spans="1:32" ht="12.75">
      <c r="A189" s="1">
        <v>1997.25</v>
      </c>
      <c r="B189" s="34">
        <v>8665.831</v>
      </c>
      <c r="C189" s="1">
        <v>5775.8</v>
      </c>
      <c r="D189">
        <v>1711.4</v>
      </c>
      <c r="E189">
        <v>1389.64</v>
      </c>
      <c r="F189" s="5">
        <v>0.622522582141018</v>
      </c>
      <c r="G189" s="5">
        <f t="shared" si="20"/>
        <v>0.4634108612913843</v>
      </c>
      <c r="H189" s="5">
        <v>0.0318498108841934</v>
      </c>
      <c r="I189" s="5">
        <f t="shared" si="16"/>
        <v>0.031347947849849844</v>
      </c>
      <c r="J189" s="5">
        <f t="shared" si="17"/>
        <v>0.3695927893633405</v>
      </c>
      <c r="K189" s="5">
        <f t="shared" si="21"/>
        <v>0.3012605694194846</v>
      </c>
      <c r="L189" s="5">
        <f t="shared" si="18"/>
        <v>0.4726053268083087</v>
      </c>
      <c r="M189">
        <v>85.33333333333333</v>
      </c>
      <c r="N189" s="5">
        <v>1.253841726971066</v>
      </c>
      <c r="O189" s="5">
        <v>0.9805451504767874</v>
      </c>
      <c r="P189">
        <v>5</v>
      </c>
      <c r="Q189">
        <v>0.638</v>
      </c>
      <c r="R189">
        <v>0.6709999999999999</v>
      </c>
      <c r="S189">
        <v>122.217</v>
      </c>
      <c r="T189">
        <v>114.073</v>
      </c>
      <c r="U189">
        <v>107.139</v>
      </c>
      <c r="V189">
        <v>106.15</v>
      </c>
      <c r="W189">
        <v>128.902</v>
      </c>
      <c r="X189">
        <v>1.0365340334703483</v>
      </c>
      <c r="Y189">
        <v>1.0269641710678072</v>
      </c>
      <c r="Z189">
        <v>96.746</v>
      </c>
      <c r="AA189">
        <f t="shared" si="19"/>
        <v>0.7480138378121189</v>
      </c>
      <c r="AC189">
        <f t="shared" si="22"/>
        <v>1.0689568708389359</v>
      </c>
      <c r="AD189">
        <f t="shared" si="23"/>
        <v>1.0358824873477408</v>
      </c>
      <c r="AE189" s="5">
        <v>1.06946059834299</v>
      </c>
      <c r="AF189" s="5">
        <v>1.03664575018185</v>
      </c>
    </row>
    <row r="190" spans="1:32" ht="12.75">
      <c r="A190" s="1">
        <v>1997.5</v>
      </c>
      <c r="B190" s="34">
        <v>8773.72</v>
      </c>
      <c r="C190" s="1">
        <v>5870.7</v>
      </c>
      <c r="D190">
        <v>1736.2</v>
      </c>
      <c r="E190">
        <v>1417.512</v>
      </c>
      <c r="F190" s="5">
        <v>0.632670301116364</v>
      </c>
      <c r="G190" s="5">
        <f t="shared" si="20"/>
        <v>0.46882848233785224</v>
      </c>
      <c r="H190" s="5">
        <v>0.0316115750173108</v>
      </c>
      <c r="I190" s="5">
        <f t="shared" si="16"/>
        <v>0.031117152697748285</v>
      </c>
      <c r="J190" s="5">
        <f t="shared" si="17"/>
        <v>0.3582162157382749</v>
      </c>
      <c r="K190" s="5">
        <f t="shared" si="21"/>
        <v>0.2919873553661643</v>
      </c>
      <c r="L190" s="5">
        <f t="shared" si="18"/>
        <v>0.45805788581170626</v>
      </c>
      <c r="M190">
        <v>87</v>
      </c>
      <c r="N190" s="5">
        <v>1.3087863188203475</v>
      </c>
      <c r="O190" s="5">
        <v>1.023513614457395</v>
      </c>
      <c r="P190">
        <v>4.866666666666666</v>
      </c>
      <c r="Q190">
        <v>0.639</v>
      </c>
      <c r="R190">
        <v>0.672</v>
      </c>
      <c r="S190">
        <v>123.956</v>
      </c>
      <c r="T190">
        <v>114.57</v>
      </c>
      <c r="U190">
        <v>108.192</v>
      </c>
      <c r="V190">
        <v>107.078</v>
      </c>
      <c r="W190">
        <v>130.905</v>
      </c>
      <c r="X190">
        <v>1.0452032698709783</v>
      </c>
      <c r="Y190">
        <v>1.0344408236650884</v>
      </c>
      <c r="Z190">
        <v>96.606</v>
      </c>
      <c r="AA190">
        <f t="shared" si="19"/>
        <v>0.746931395775304</v>
      </c>
      <c r="AC190">
        <f t="shared" si="22"/>
        <v>1.078737240537384</v>
      </c>
      <c r="AD190">
        <f t="shared" si="23"/>
        <v>1.0442113831238147</v>
      </c>
      <c r="AE190" s="5">
        <v>1.08058048665933</v>
      </c>
      <c r="AF190" s="5">
        <v>1.04527828536268</v>
      </c>
    </row>
    <row r="191" spans="1:32" ht="12.75">
      <c r="A191" s="1">
        <v>1997.75</v>
      </c>
      <c r="B191" s="34">
        <v>8838.414</v>
      </c>
      <c r="C191" s="1">
        <v>5931.4</v>
      </c>
      <c r="D191">
        <v>1743</v>
      </c>
      <c r="E191">
        <v>1440.733</v>
      </c>
      <c r="F191" s="5">
        <v>0.63632449034797</v>
      </c>
      <c r="G191" s="5">
        <f t="shared" si="20"/>
        <v>0.47076594150070117</v>
      </c>
      <c r="H191" s="5">
        <v>0.0309629966026929</v>
      </c>
      <c r="I191" s="5">
        <f t="shared" si="16"/>
        <v>0.030488552370427913</v>
      </c>
      <c r="J191" s="5">
        <f t="shared" si="17"/>
        <v>0.33670725934744034</v>
      </c>
      <c r="K191" s="5">
        <f t="shared" si="21"/>
        <v>0.27445508569963817</v>
      </c>
      <c r="L191" s="5">
        <f t="shared" si="18"/>
        <v>0.4305539743260231</v>
      </c>
      <c r="M191">
        <v>89.33333333333333</v>
      </c>
      <c r="N191" s="5">
        <v>1.398146100007095</v>
      </c>
      <c r="O191" s="5">
        <v>1.0933958796632286</v>
      </c>
      <c r="P191">
        <v>4.666666666666667</v>
      </c>
      <c r="Q191">
        <v>0.64</v>
      </c>
      <c r="R191">
        <v>0.6709999999999999</v>
      </c>
      <c r="S191">
        <v>125.078</v>
      </c>
      <c r="T191">
        <v>115.291</v>
      </c>
      <c r="U191">
        <v>108.489</v>
      </c>
      <c r="V191">
        <v>107.508</v>
      </c>
      <c r="W191">
        <v>133.829</v>
      </c>
      <c r="X191">
        <v>1.0591679418406348</v>
      </c>
      <c r="Y191">
        <v>1.0495907032030172</v>
      </c>
      <c r="Z191">
        <v>97.629</v>
      </c>
      <c r="AA191">
        <f t="shared" si="19"/>
        <v>0.7548409543728875</v>
      </c>
      <c r="AC191">
        <f t="shared" si="22"/>
        <v>1.0814785993643918</v>
      </c>
      <c r="AD191">
        <f t="shared" si="23"/>
        <v>1.0574836393534415</v>
      </c>
      <c r="AE191" s="5">
        <v>1.08157599019785</v>
      </c>
      <c r="AF191" s="5">
        <v>1.05795865632671</v>
      </c>
    </row>
    <row r="192" spans="1:32" ht="12.75">
      <c r="A192" s="1">
        <v>1998</v>
      </c>
      <c r="B192" s="34">
        <v>8936.191</v>
      </c>
      <c r="C192" s="1">
        <v>5996.8</v>
      </c>
      <c r="D192">
        <v>1765.4</v>
      </c>
      <c r="E192">
        <v>1515.844</v>
      </c>
      <c r="F192" s="5">
        <v>0.732453411520616</v>
      </c>
      <c r="G192" s="5">
        <f t="shared" si="20"/>
        <v>0.5192718818032913</v>
      </c>
      <c r="H192" s="5">
        <v>0.0340564664808423</v>
      </c>
      <c r="I192" s="5">
        <f t="shared" si="16"/>
        <v>0.033483072712932715</v>
      </c>
      <c r="J192" s="5">
        <f t="shared" si="17"/>
        <v>0.3612838286982677</v>
      </c>
      <c r="K192" s="5">
        <f t="shared" si="21"/>
        <v>0.29448781223026593</v>
      </c>
      <c r="L192" s="5">
        <f t="shared" si="18"/>
        <v>0.46198050082802233</v>
      </c>
      <c r="M192">
        <v>91.33333333333333</v>
      </c>
      <c r="N192" s="5">
        <v>1.437296221295778</v>
      </c>
      <c r="O192" s="5">
        <v>1.12401255220206</v>
      </c>
      <c r="P192">
        <v>4.633333333333333</v>
      </c>
      <c r="Q192">
        <v>0.64</v>
      </c>
      <c r="R192">
        <v>0.6709999999999999</v>
      </c>
      <c r="S192">
        <v>126.785</v>
      </c>
      <c r="T192">
        <v>115.918</v>
      </c>
      <c r="U192">
        <v>109.375</v>
      </c>
      <c r="V192">
        <v>108.34</v>
      </c>
      <c r="W192">
        <v>137.136</v>
      </c>
      <c r="X192">
        <v>1.0782810600706272</v>
      </c>
      <c r="Y192">
        <v>1.0680719149698952</v>
      </c>
      <c r="Z192">
        <v>98.586</v>
      </c>
      <c r="AA192">
        <f t="shared" si="19"/>
        <v>0.7622402188674009</v>
      </c>
      <c r="AC192">
        <f t="shared" si="22"/>
        <v>1.0896121586896872</v>
      </c>
      <c r="AD192">
        <f t="shared" si="23"/>
        <v>1.075368162131976</v>
      </c>
      <c r="AE192" s="5">
        <v>1.08988329165741</v>
      </c>
      <c r="AF192" s="5">
        <v>1.0761299080198</v>
      </c>
    </row>
    <row r="193" spans="1:32" ht="12.75">
      <c r="A193" s="1">
        <v>1998.25</v>
      </c>
      <c r="B193" s="34">
        <v>8995.289</v>
      </c>
      <c r="C193" s="1">
        <v>6092.1</v>
      </c>
      <c r="D193">
        <v>1787.2</v>
      </c>
      <c r="E193">
        <v>1491.721</v>
      </c>
      <c r="F193" s="5">
        <v>0.670027008214865</v>
      </c>
      <c r="G193" s="5">
        <f t="shared" si="20"/>
        <v>0.4883052423620451</v>
      </c>
      <c r="H193" s="5">
        <v>0.0320708839373974</v>
      </c>
      <c r="I193" s="5">
        <f t="shared" si="16"/>
        <v>0.031562067047646525</v>
      </c>
      <c r="J193" s="5">
        <f t="shared" si="17"/>
        <v>0.3278342501505388</v>
      </c>
      <c r="K193" s="5">
        <f t="shared" si="21"/>
        <v>0.2672225641785134</v>
      </c>
      <c r="L193" s="5">
        <f t="shared" si="18"/>
        <v>0.41920788876386067</v>
      </c>
      <c r="M193">
        <v>90</v>
      </c>
      <c r="N193" s="5">
        <v>1.4894881853797135</v>
      </c>
      <c r="O193" s="5">
        <v>1.1648283714362706</v>
      </c>
      <c r="P193">
        <v>4.4</v>
      </c>
      <c r="Q193">
        <v>0.6409999999999999</v>
      </c>
      <c r="R193">
        <v>0.67</v>
      </c>
      <c r="S193">
        <v>127.703</v>
      </c>
      <c r="T193">
        <v>116.695</v>
      </c>
      <c r="U193">
        <v>109.433</v>
      </c>
      <c r="V193">
        <v>108.666</v>
      </c>
      <c r="W193">
        <v>139.616</v>
      </c>
      <c r="X193">
        <v>1.0900917492601532</v>
      </c>
      <c r="Y193">
        <v>1.0824392161326886</v>
      </c>
      <c r="Z193">
        <v>99.613</v>
      </c>
      <c r="AA193">
        <f t="shared" si="19"/>
        <v>0.7701807043803219</v>
      </c>
      <c r="AC193">
        <f t="shared" si="22"/>
        <v>1.0901423038521898</v>
      </c>
      <c r="AD193">
        <f t="shared" si="23"/>
        <v>1.0862618663318189</v>
      </c>
      <c r="AE193" s="5">
        <v>1.09007722374598</v>
      </c>
      <c r="AF193" s="5">
        <v>1.0865045154084</v>
      </c>
    </row>
    <row r="194" spans="1:32" ht="12.75">
      <c r="A194" s="1">
        <v>1998.5</v>
      </c>
      <c r="B194" s="34">
        <v>9098.858</v>
      </c>
      <c r="C194" s="1">
        <v>6165.7</v>
      </c>
      <c r="D194">
        <v>1799.7</v>
      </c>
      <c r="E194">
        <v>1525.805</v>
      </c>
      <c r="F194" s="5">
        <v>0.694516780833541</v>
      </c>
      <c r="G194" s="5">
        <f t="shared" si="20"/>
        <v>0.500684331399589</v>
      </c>
      <c r="H194" s="5">
        <v>0.0330503595754805</v>
      </c>
      <c r="I194" s="5">
        <f t="shared" si="16"/>
        <v>0.03251016401522955</v>
      </c>
      <c r="J194" s="5">
        <f t="shared" si="17"/>
        <v>0.3541199328626567</v>
      </c>
      <c r="K194" s="5">
        <f t="shared" si="21"/>
        <v>0.2886484143826625</v>
      </c>
      <c r="L194" s="5">
        <f t="shared" si="18"/>
        <v>0.4528198910162297</v>
      </c>
      <c r="M194">
        <v>88.33333333333333</v>
      </c>
      <c r="N194" s="5">
        <v>1.413883503682286</v>
      </c>
      <c r="O194" s="5">
        <v>1.1057030429381993</v>
      </c>
      <c r="P194">
        <v>4.533333333333333</v>
      </c>
      <c r="Q194">
        <v>0.64</v>
      </c>
      <c r="R194">
        <v>0.6709999999999999</v>
      </c>
      <c r="S194">
        <v>129.35</v>
      </c>
      <c r="T194">
        <v>117.21</v>
      </c>
      <c r="U194">
        <v>110.358</v>
      </c>
      <c r="V194">
        <v>109.852</v>
      </c>
      <c r="W194">
        <v>142.142</v>
      </c>
      <c r="X194">
        <v>1.101776493058144</v>
      </c>
      <c r="Y194">
        <v>1.0967237600963486</v>
      </c>
      <c r="Z194">
        <v>99.837</v>
      </c>
      <c r="AA194">
        <f t="shared" si="19"/>
        <v>0.7719126116392258</v>
      </c>
      <c r="AC194">
        <f t="shared" si="22"/>
        <v>1.098559440688624</v>
      </c>
      <c r="AD194">
        <f t="shared" si="23"/>
        <v>1.096923870793618</v>
      </c>
      <c r="AE194" s="5">
        <v>1.09817362640737</v>
      </c>
      <c r="AF194" s="5">
        <v>1.0974711325253</v>
      </c>
    </row>
    <row r="195" spans="1:32" ht="12.75">
      <c r="A195" s="1">
        <v>1998.75</v>
      </c>
      <c r="B195" s="34">
        <v>9237.081</v>
      </c>
      <c r="C195" s="1">
        <v>6248.8</v>
      </c>
      <c r="D195">
        <v>1825.5</v>
      </c>
      <c r="E195">
        <v>1563.048</v>
      </c>
      <c r="F195" s="5">
        <v>0.661629134448944</v>
      </c>
      <c r="G195" s="5">
        <f t="shared" si="20"/>
        <v>0.48399000031246686</v>
      </c>
      <c r="H195" s="5">
        <v>0.0296419427917994</v>
      </c>
      <c r="I195" s="5">
        <f t="shared" si="16"/>
        <v>0.029206929217645894</v>
      </c>
      <c r="J195" s="5">
        <f t="shared" si="17"/>
        <v>0.3401105429207225</v>
      </c>
      <c r="K195" s="5">
        <f t="shared" si="21"/>
        <v>0.2772291526638479</v>
      </c>
      <c r="L195" s="5">
        <f t="shared" si="18"/>
        <v>0.43490581773764114</v>
      </c>
      <c r="M195">
        <v>87.33333333333333</v>
      </c>
      <c r="N195" s="5">
        <v>1.4230373341448628</v>
      </c>
      <c r="O195" s="5">
        <v>1.1128616371014746</v>
      </c>
      <c r="P195">
        <v>4.433333333333334</v>
      </c>
      <c r="Q195">
        <v>0.642</v>
      </c>
      <c r="R195">
        <v>0.672</v>
      </c>
      <c r="S195">
        <v>131.827</v>
      </c>
      <c r="T195">
        <v>117.794</v>
      </c>
      <c r="U195">
        <v>111.913</v>
      </c>
      <c r="V195">
        <v>110.425</v>
      </c>
      <c r="W195">
        <v>144.85</v>
      </c>
      <c r="X195">
        <v>1.1161650249387622</v>
      </c>
      <c r="Y195">
        <v>1.1013272040579032</v>
      </c>
      <c r="Z195">
        <v>99.735</v>
      </c>
      <c r="AA195">
        <f t="shared" si="19"/>
        <v>0.7711239752981177</v>
      </c>
      <c r="AC195">
        <f t="shared" si="22"/>
        <v>1.1125515977383669</v>
      </c>
      <c r="AD195">
        <f t="shared" si="23"/>
        <v>1.1098987248360876</v>
      </c>
      <c r="AE195" s="5">
        <v>1.11144881452508</v>
      </c>
      <c r="AF195" s="5">
        <v>1.10938056146102</v>
      </c>
    </row>
    <row r="196" spans="1:32" ht="12.75">
      <c r="A196" s="1">
        <v>1999</v>
      </c>
      <c r="B196" s="34">
        <v>9315.518</v>
      </c>
      <c r="C196" s="1">
        <v>6311.3</v>
      </c>
      <c r="D196">
        <v>1849.2</v>
      </c>
      <c r="E196">
        <v>1606.643</v>
      </c>
      <c r="F196" s="5">
        <v>0.67741110083628</v>
      </c>
      <c r="G196" s="5">
        <f t="shared" si="20"/>
        <v>0.49206972808589655</v>
      </c>
      <c r="H196" s="5">
        <v>0.0304326259530951</v>
      </c>
      <c r="I196" s="5">
        <f aca="true" t="shared" si="24" ref="I196:I219">1-EXP(-H196)</f>
        <v>0.029974215571641705</v>
      </c>
      <c r="J196" s="5">
        <f aca="true" t="shared" si="25" ref="J196:J219">G196/N196</f>
        <v>0.32178666404437606</v>
      </c>
      <c r="K196" s="5">
        <f t="shared" si="21"/>
        <v>0.26229308696361875</v>
      </c>
      <c r="L196" s="5">
        <f aca="true" t="shared" si="26" ref="L196:L219">G196/O196</f>
        <v>0.41147472542745506</v>
      </c>
      <c r="M196">
        <v>91.33333333333333</v>
      </c>
      <c r="N196" s="5">
        <v>1.5291799911821007</v>
      </c>
      <c r="O196" s="5">
        <v>1.195868658943065</v>
      </c>
      <c r="P196">
        <v>4.3</v>
      </c>
      <c r="Q196">
        <v>0.643</v>
      </c>
      <c r="R196">
        <v>0.6709999999999999</v>
      </c>
      <c r="S196">
        <v>133.034</v>
      </c>
      <c r="T196">
        <v>118.032</v>
      </c>
      <c r="U196">
        <v>112.711</v>
      </c>
      <c r="V196">
        <v>111.403</v>
      </c>
      <c r="W196">
        <v>147.576</v>
      </c>
      <c r="X196">
        <v>1.1312558703463433</v>
      </c>
      <c r="Y196">
        <v>1.1181355492829297</v>
      </c>
      <c r="Z196">
        <v>100.369</v>
      </c>
      <c r="AA196">
        <f aca="true" t="shared" si="27" ref="AA196:AA208">0.78*Z196/Z$209</f>
        <v>0.7760258913791224</v>
      </c>
      <c r="AC196">
        <f t="shared" si="22"/>
        <v>1.1196568345537485</v>
      </c>
      <c r="AD196">
        <f t="shared" si="23"/>
        <v>1.1233284052749708</v>
      </c>
      <c r="AE196" s="5">
        <v>1.11628040577184</v>
      </c>
      <c r="AF196" s="5">
        <v>1.12170782750721</v>
      </c>
    </row>
    <row r="197" spans="1:32" ht="12.75">
      <c r="A197" s="1">
        <v>1999.25</v>
      </c>
      <c r="B197" s="34">
        <v>9392.581</v>
      </c>
      <c r="C197" s="1">
        <v>6409.7</v>
      </c>
      <c r="D197">
        <v>1867.9</v>
      </c>
      <c r="E197">
        <v>1607.841</v>
      </c>
      <c r="F197" s="5">
        <v>0.665929439616919</v>
      </c>
      <c r="G197" s="5">
        <f aca="true" t="shared" si="28" ref="G197:G219">1-EXP(-F197)</f>
        <v>0.48620423642310306</v>
      </c>
      <c r="H197" s="5">
        <v>0.0296560746747962</v>
      </c>
      <c r="I197" s="5">
        <f t="shared" si="24"/>
        <v>0.029220648254798087</v>
      </c>
      <c r="J197" s="5">
        <f t="shared" si="25"/>
        <v>0.33048704890146774</v>
      </c>
      <c r="K197" s="5">
        <f aca="true" t="shared" si="29" ref="K197:K219">J197*0.339/AVERAGE(J$4:J$219)</f>
        <v>0.2693848998226607</v>
      </c>
      <c r="L197" s="5">
        <f t="shared" si="26"/>
        <v>0.42260007296420476</v>
      </c>
      <c r="M197">
        <v>87.33333333333333</v>
      </c>
      <c r="N197" s="5">
        <v>1.4711748555328752</v>
      </c>
      <c r="O197" s="5">
        <v>1.150506749827953</v>
      </c>
      <c r="P197">
        <v>4.266666666666667</v>
      </c>
      <c r="Q197">
        <v>0.642</v>
      </c>
      <c r="R197">
        <v>0.6709999999999999</v>
      </c>
      <c r="S197">
        <v>134.254</v>
      </c>
      <c r="T197">
        <v>118.816</v>
      </c>
      <c r="U197">
        <v>112.993</v>
      </c>
      <c r="V197">
        <v>111.592</v>
      </c>
      <c r="W197">
        <v>149.183</v>
      </c>
      <c r="X197">
        <v>1.1316083626236422</v>
      </c>
      <c r="Y197">
        <v>1.1175747183353615</v>
      </c>
      <c r="Z197">
        <v>100.148</v>
      </c>
      <c r="AA197">
        <f t="shared" si="27"/>
        <v>0.7743171793067217</v>
      </c>
      <c r="AC197">
        <f aca="true" t="shared" si="30" ref="AC197:AC224">1+LN(U197/100)</f>
        <v>1.1221556839028055</v>
      </c>
      <c r="AD197">
        <f aca="true" t="shared" si="31" ref="AD197:AD224">1+LN(X197)</f>
        <v>1.1236399505060228</v>
      </c>
      <c r="AE197" s="5">
        <v>1.12011262716793</v>
      </c>
      <c r="AF197" s="5">
        <v>1.12212402576762</v>
      </c>
    </row>
    <row r="198" spans="1:32" ht="12.75">
      <c r="A198" s="1">
        <v>1999.5</v>
      </c>
      <c r="B198" s="34">
        <v>9502.237</v>
      </c>
      <c r="C198" s="1">
        <v>6476.7</v>
      </c>
      <c r="D198">
        <v>1873.7</v>
      </c>
      <c r="E198">
        <v>1647.357</v>
      </c>
      <c r="F198" s="5">
        <v>0.693254450417266</v>
      </c>
      <c r="G198" s="5">
        <f t="shared" si="28"/>
        <v>0.5000536320520577</v>
      </c>
      <c r="H198" s="5">
        <v>0.0298985883619856</v>
      </c>
      <c r="I198" s="5">
        <f t="shared" si="24"/>
        <v>0.029456046989975837</v>
      </c>
      <c r="J198" s="5">
        <f t="shared" si="25"/>
        <v>0.34741214320848895</v>
      </c>
      <c r="K198" s="5">
        <f t="shared" si="29"/>
        <v>0.28318079545470204</v>
      </c>
      <c r="L198" s="5">
        <f t="shared" si="26"/>
        <v>0.4442425128505728</v>
      </c>
      <c r="M198">
        <v>85</v>
      </c>
      <c r="N198" s="5">
        <v>1.4393671661383625</v>
      </c>
      <c r="O198" s="5">
        <v>1.1256320986556676</v>
      </c>
      <c r="P198">
        <v>4.233333333333333</v>
      </c>
      <c r="Q198">
        <v>0.642</v>
      </c>
      <c r="R198">
        <v>0.6709999999999999</v>
      </c>
      <c r="S198">
        <v>136.106</v>
      </c>
      <c r="T198">
        <v>119.506</v>
      </c>
      <c r="U198">
        <v>113.891</v>
      </c>
      <c r="V198">
        <v>112.326</v>
      </c>
      <c r="W198">
        <v>151.483</v>
      </c>
      <c r="X198">
        <v>1.1384241871345808</v>
      </c>
      <c r="Y198">
        <v>1.1227904671759117</v>
      </c>
      <c r="Z198">
        <v>99.958</v>
      </c>
      <c r="AA198">
        <f t="shared" si="27"/>
        <v>0.7728481508281871</v>
      </c>
      <c r="AC198">
        <f t="shared" si="30"/>
        <v>1.1300716646617635</v>
      </c>
      <c r="AD198">
        <f t="shared" si="31"/>
        <v>1.1296450141723156</v>
      </c>
      <c r="AE198" s="5">
        <v>1.12756622397607</v>
      </c>
      <c r="AF198" s="5">
        <v>1.12822607223491</v>
      </c>
    </row>
    <row r="199" spans="1:32" ht="12.75">
      <c r="A199" s="1">
        <v>1999.75</v>
      </c>
      <c r="B199" s="34">
        <v>9671.089</v>
      </c>
      <c r="C199" s="1">
        <v>6556.8</v>
      </c>
      <c r="D199">
        <v>1915.7</v>
      </c>
      <c r="E199">
        <v>1708.428</v>
      </c>
      <c r="F199" s="5">
        <v>0.781502273531808</v>
      </c>
      <c r="G199" s="5">
        <f t="shared" si="28"/>
        <v>0.542282122900064</v>
      </c>
      <c r="H199" s="5">
        <v>0.0330072249783226</v>
      </c>
      <c r="I199" s="5">
        <f t="shared" si="24"/>
        <v>0.032468430830834505</v>
      </c>
      <c r="J199" s="5">
        <f t="shared" si="25"/>
        <v>0.35897609431636235</v>
      </c>
      <c r="K199" s="5">
        <f t="shared" si="29"/>
        <v>0.2926067436759813</v>
      </c>
      <c r="L199" s="5">
        <f t="shared" si="26"/>
        <v>0.45902955699704046</v>
      </c>
      <c r="M199">
        <v>86</v>
      </c>
      <c r="N199" s="5">
        <v>1.510635753984653</v>
      </c>
      <c r="O199" s="5">
        <v>1.1813664602507508</v>
      </c>
      <c r="P199">
        <v>4.066666666666666</v>
      </c>
      <c r="Q199">
        <v>0.644</v>
      </c>
      <c r="R199">
        <v>0.6709999999999999</v>
      </c>
      <c r="S199">
        <v>138.879</v>
      </c>
      <c r="T199">
        <v>120.053</v>
      </c>
      <c r="U199">
        <v>115.682</v>
      </c>
      <c r="V199">
        <v>114.268</v>
      </c>
      <c r="W199">
        <v>155.063</v>
      </c>
      <c r="X199">
        <v>1.1561132319081997</v>
      </c>
      <c r="Y199">
        <v>1.1419873770366067</v>
      </c>
      <c r="Z199">
        <v>99.939</v>
      </c>
      <c r="AA199">
        <f t="shared" si="27"/>
        <v>0.7727012479803337</v>
      </c>
      <c r="AC199">
        <f t="shared" si="30"/>
        <v>1.1456748613462144</v>
      </c>
      <c r="AD199">
        <f t="shared" si="31"/>
        <v>1.1450637169309343</v>
      </c>
      <c r="AE199" s="5">
        <v>1.14293471688557</v>
      </c>
      <c r="AF199" s="5">
        <v>1.14293471688557</v>
      </c>
    </row>
    <row r="200" spans="1:32" ht="12.75">
      <c r="A200" s="1">
        <v>2000</v>
      </c>
      <c r="B200" s="34">
        <v>9695.631</v>
      </c>
      <c r="C200" s="1">
        <v>6661.3</v>
      </c>
      <c r="D200">
        <v>1917.2</v>
      </c>
      <c r="E200">
        <v>1678.04</v>
      </c>
      <c r="F200" s="5">
        <v>0.717547594803324</v>
      </c>
      <c r="G200" s="5">
        <f t="shared" si="28"/>
        <v>0.5120525653458107</v>
      </c>
      <c r="H200" s="5">
        <v>0.0294772343763627</v>
      </c>
      <c r="I200" s="5">
        <f t="shared" si="24"/>
        <v>0.02904701826026168</v>
      </c>
      <c r="J200" s="5">
        <f t="shared" si="25"/>
        <v>0.3304121013066951</v>
      </c>
      <c r="K200" s="5">
        <f t="shared" si="29"/>
        <v>0.269323808925523</v>
      </c>
      <c r="L200" s="5">
        <f t="shared" si="26"/>
        <v>0.4225042360497942</v>
      </c>
      <c r="M200">
        <v>89</v>
      </c>
      <c r="N200" s="5">
        <v>1.5497391388534927</v>
      </c>
      <c r="O200" s="5">
        <v>1.2119465833839895</v>
      </c>
      <c r="P200">
        <v>4.033333333333333</v>
      </c>
      <c r="Q200">
        <v>0.6459999999999999</v>
      </c>
      <c r="R200">
        <v>0.6729999999999999</v>
      </c>
      <c r="S200">
        <v>138.837</v>
      </c>
      <c r="T200">
        <v>120.854</v>
      </c>
      <c r="U200">
        <v>114.88</v>
      </c>
      <c r="V200">
        <v>113.75</v>
      </c>
      <c r="W200">
        <v>161.186</v>
      </c>
      <c r="X200">
        <v>1.1841506676549858</v>
      </c>
      <c r="Y200">
        <v>1.172498830762981</v>
      </c>
      <c r="Z200">
        <v>103.077</v>
      </c>
      <c r="AA200">
        <f t="shared" si="27"/>
        <v>0.7969634130626567</v>
      </c>
      <c r="AC200">
        <f t="shared" si="30"/>
        <v>1.1387179193118226</v>
      </c>
      <c r="AD200">
        <f t="shared" si="31"/>
        <v>1.169025781452808</v>
      </c>
      <c r="AE200" s="5">
        <v>1.13641739751365</v>
      </c>
      <c r="AF200" s="5">
        <v>1.16726655453361</v>
      </c>
    </row>
    <row r="201" spans="1:32" ht="12.75">
      <c r="A201" s="1">
        <v>2000.25</v>
      </c>
      <c r="B201" s="34">
        <v>9847.892</v>
      </c>
      <c r="C201" s="1">
        <v>6703.3</v>
      </c>
      <c r="D201">
        <v>1944</v>
      </c>
      <c r="E201">
        <v>1788.572</v>
      </c>
      <c r="F201" s="5">
        <v>0.709488702825522</v>
      </c>
      <c r="G201" s="5">
        <f t="shared" si="28"/>
        <v>0.5081043619750774</v>
      </c>
      <c r="H201" s="5">
        <v>0.0300863044320032</v>
      </c>
      <c r="I201" s="5">
        <f t="shared" si="24"/>
        <v>0.02963821658799881</v>
      </c>
      <c r="J201" s="5">
        <f t="shared" si="25"/>
        <v>0.33655084578125316</v>
      </c>
      <c r="K201" s="5">
        <f t="shared" si="29"/>
        <v>0.2743275906797931</v>
      </c>
      <c r="L201" s="5">
        <f t="shared" si="26"/>
        <v>0.43035396532505626</v>
      </c>
      <c r="M201">
        <v>84.66666666666667</v>
      </c>
      <c r="N201" s="5">
        <v>1.5097402616700843</v>
      </c>
      <c r="O201" s="5">
        <v>1.1806661560357516</v>
      </c>
      <c r="P201">
        <v>3.9333333333333336</v>
      </c>
      <c r="Q201">
        <v>0.645</v>
      </c>
      <c r="R201">
        <v>0.672</v>
      </c>
      <c r="S201">
        <v>141.364</v>
      </c>
      <c r="T201">
        <v>121.293</v>
      </c>
      <c r="U201">
        <v>116.548</v>
      </c>
      <c r="V201">
        <v>115.785</v>
      </c>
      <c r="W201">
        <v>161.66</v>
      </c>
      <c r="X201">
        <v>1.1781120200079545</v>
      </c>
      <c r="Y201">
        <v>1.170402165930813</v>
      </c>
      <c r="Z201">
        <v>101.084</v>
      </c>
      <c r="AA201">
        <f t="shared" si="27"/>
        <v>0.7815540774957129</v>
      </c>
      <c r="AC201">
        <f t="shared" si="30"/>
        <v>1.15313301932928</v>
      </c>
      <c r="AD201">
        <f t="shared" si="31"/>
        <v>1.163913174093666</v>
      </c>
      <c r="AE201" s="5">
        <v>1.1508557839304</v>
      </c>
      <c r="AF201" s="5">
        <v>1.16204993067355</v>
      </c>
    </row>
    <row r="202" spans="1:32" ht="12.75">
      <c r="A202" s="1">
        <v>2000.5</v>
      </c>
      <c r="B202" s="34">
        <v>9836.603</v>
      </c>
      <c r="C202" s="1">
        <v>6768</v>
      </c>
      <c r="D202">
        <v>1955</v>
      </c>
      <c r="E202">
        <v>1742.6</v>
      </c>
      <c r="F202" s="5">
        <v>0.738841992476906</v>
      </c>
      <c r="G202" s="5">
        <f t="shared" si="28"/>
        <v>0.5223332629514524</v>
      </c>
      <c r="H202" s="5">
        <v>0.0302816977499467</v>
      </c>
      <c r="I202" s="5">
        <f t="shared" si="24"/>
        <v>0.029827800274169314</v>
      </c>
      <c r="J202" s="5">
        <f t="shared" si="25"/>
        <v>0.3751239477731901</v>
      </c>
      <c r="K202" s="5">
        <f t="shared" si="29"/>
        <v>0.30576909875245956</v>
      </c>
      <c r="L202" s="5">
        <f t="shared" si="26"/>
        <v>0.47967812423062434</v>
      </c>
      <c r="M202">
        <v>79.33333333333333</v>
      </c>
      <c r="N202" s="5">
        <v>1.3924284654502224</v>
      </c>
      <c r="O202" s="5">
        <v>1.0889245028408256</v>
      </c>
      <c r="P202">
        <v>4</v>
      </c>
      <c r="Q202">
        <v>0.642</v>
      </c>
      <c r="R202">
        <v>0.669</v>
      </c>
      <c r="S202">
        <v>141.063</v>
      </c>
      <c r="T202">
        <v>121.503</v>
      </c>
      <c r="U202">
        <v>116.098</v>
      </c>
      <c r="V202">
        <v>115.498</v>
      </c>
      <c r="W202">
        <v>164.861</v>
      </c>
      <c r="X202">
        <v>1.1950831394949302</v>
      </c>
      <c r="Y202">
        <v>1.1889087944229495</v>
      </c>
      <c r="Z202">
        <v>102.938</v>
      </c>
      <c r="AA202">
        <f t="shared" si="27"/>
        <v>0.7958887027546763</v>
      </c>
      <c r="AC202">
        <f t="shared" si="30"/>
        <v>1.1492644760385216</v>
      </c>
      <c r="AD202">
        <f t="shared" si="31"/>
        <v>1.1782157557625037</v>
      </c>
      <c r="AE202" s="5">
        <v>1.14626782237154</v>
      </c>
      <c r="AF202" s="5">
        <v>1.17518401730283</v>
      </c>
    </row>
    <row r="203" spans="1:32" ht="12.75">
      <c r="A203" s="1">
        <v>2000.75</v>
      </c>
      <c r="B203" s="34">
        <v>9887.749</v>
      </c>
      <c r="C203" s="1">
        <v>6825</v>
      </c>
      <c r="D203">
        <v>1972.7</v>
      </c>
      <c r="E203">
        <v>1732.656</v>
      </c>
      <c r="F203" s="5">
        <v>0.707740052155676</v>
      </c>
      <c r="G203" s="5">
        <f t="shared" si="28"/>
        <v>0.5072434558454824</v>
      </c>
      <c r="H203" s="5">
        <v>0.0304888842692595</v>
      </c>
      <c r="I203" s="5">
        <f t="shared" si="24"/>
        <v>0.030028786053873602</v>
      </c>
      <c r="J203" s="5">
        <f t="shared" si="25"/>
        <v>0.367245316044505</v>
      </c>
      <c r="K203" s="5">
        <f t="shared" si="29"/>
        <v>0.2993471090677617</v>
      </c>
      <c r="L203" s="5">
        <f t="shared" si="26"/>
        <v>0.4696035680431198</v>
      </c>
      <c r="M203">
        <v>77</v>
      </c>
      <c r="N203" s="5">
        <v>1.3812115054559648</v>
      </c>
      <c r="O203" s="5">
        <v>1.0801524740521273</v>
      </c>
      <c r="P203">
        <v>3.9</v>
      </c>
      <c r="Q203">
        <v>0.643</v>
      </c>
      <c r="R203">
        <v>0.669</v>
      </c>
      <c r="S203">
        <v>141.839</v>
      </c>
      <c r="T203">
        <v>121.414</v>
      </c>
      <c r="U203">
        <v>116.822</v>
      </c>
      <c r="V203">
        <v>116.61</v>
      </c>
      <c r="W203">
        <v>165.11</v>
      </c>
      <c r="X203">
        <v>1.1938588576242004</v>
      </c>
      <c r="Y203">
        <v>1.191689722033828</v>
      </c>
      <c r="Z203">
        <v>102.194</v>
      </c>
      <c r="AA203">
        <f t="shared" si="27"/>
        <v>0.7901362965018883</v>
      </c>
      <c r="AC203">
        <f t="shared" si="30"/>
        <v>1.1554812228336238</v>
      </c>
      <c r="AD203">
        <f t="shared" si="31"/>
        <v>1.1771907982881191</v>
      </c>
      <c r="AE203" s="5">
        <v>1.15039656936477</v>
      </c>
      <c r="AF203" s="5">
        <v>1.17303442810475</v>
      </c>
    </row>
    <row r="204" spans="1:32" ht="12.75">
      <c r="A204" s="1">
        <v>2001</v>
      </c>
      <c r="B204" s="34">
        <v>9875.576</v>
      </c>
      <c r="C204" s="1">
        <v>6853.1</v>
      </c>
      <c r="D204">
        <v>1975.2</v>
      </c>
      <c r="E204">
        <v>1670.3</v>
      </c>
      <c r="F204" s="5">
        <v>0.72191718743223</v>
      </c>
      <c r="G204" s="5">
        <f t="shared" si="28"/>
        <v>0.5141800453640093</v>
      </c>
      <c r="H204" s="5">
        <v>0.0327692311302498</v>
      </c>
      <c r="I204" s="5">
        <f t="shared" si="24"/>
        <v>0.03223813686636956</v>
      </c>
      <c r="J204" s="5">
        <f t="shared" si="25"/>
        <v>0.4347586529347614</v>
      </c>
      <c r="K204" s="5">
        <f t="shared" si="29"/>
        <v>0.35437823223984577</v>
      </c>
      <c r="L204" s="5">
        <f t="shared" si="26"/>
        <v>0.5559341555524223</v>
      </c>
      <c r="M204">
        <v>72</v>
      </c>
      <c r="N204" s="5">
        <v>1.1826792678952514</v>
      </c>
      <c r="O204" s="5">
        <v>0.9248937850438014</v>
      </c>
      <c r="P204">
        <v>4.233333333333333</v>
      </c>
      <c r="Q204">
        <v>0.643</v>
      </c>
      <c r="R204">
        <v>0.672</v>
      </c>
      <c r="S204">
        <v>141.433</v>
      </c>
      <c r="T204">
        <v>121.801</v>
      </c>
      <c r="U204">
        <v>116.118</v>
      </c>
      <c r="V204">
        <v>116.447</v>
      </c>
      <c r="W204">
        <v>167.562</v>
      </c>
      <c r="X204">
        <v>1.200151745413718</v>
      </c>
      <c r="Y204">
        <v>1.2035509089071548</v>
      </c>
      <c r="Z204">
        <v>103.356</v>
      </c>
      <c r="AA204">
        <f t="shared" si="27"/>
        <v>0.7991205654074521</v>
      </c>
      <c r="AC204">
        <f t="shared" si="30"/>
        <v>1.1494367294581778</v>
      </c>
      <c r="AD204">
        <f t="shared" si="31"/>
        <v>1.1824480033106886</v>
      </c>
      <c r="AE204" s="5">
        <v>1.14593370672497</v>
      </c>
      <c r="AF204" s="5">
        <v>1.17989694681251</v>
      </c>
    </row>
    <row r="205" spans="1:32" ht="12.75">
      <c r="A205" s="1">
        <v>2001.25</v>
      </c>
      <c r="B205" s="34">
        <v>9905.911</v>
      </c>
      <c r="C205" s="1">
        <v>6870.3</v>
      </c>
      <c r="D205">
        <v>1974.7</v>
      </c>
      <c r="E205">
        <v>1637.413</v>
      </c>
      <c r="F205" s="5">
        <v>0.61152120486563</v>
      </c>
      <c r="G205" s="5">
        <f t="shared" si="28"/>
        <v>0.4574750505555315</v>
      </c>
      <c r="H205" s="5">
        <v>0.0291890719154334</v>
      </c>
      <c r="I205" s="5">
        <f t="shared" si="24"/>
        <v>0.02876718574291992</v>
      </c>
      <c r="J205" s="5">
        <f t="shared" si="25"/>
        <v>0.4732436905768112</v>
      </c>
      <c r="K205" s="5">
        <f t="shared" si="29"/>
        <v>0.38574795775355525</v>
      </c>
      <c r="L205" s="5">
        <f t="shared" si="26"/>
        <v>0.6051457048994265</v>
      </c>
      <c r="M205">
        <v>61</v>
      </c>
      <c r="N205" s="5">
        <v>0.9666796613768688</v>
      </c>
      <c r="O205" s="5">
        <v>0.7559750434510024</v>
      </c>
      <c r="P205">
        <v>4.4</v>
      </c>
      <c r="Q205">
        <v>0.638</v>
      </c>
      <c r="R205">
        <v>0.6679999999999999</v>
      </c>
      <c r="S205">
        <v>141.86</v>
      </c>
      <c r="T205">
        <v>121</v>
      </c>
      <c r="U205">
        <v>117.239</v>
      </c>
      <c r="V205">
        <v>118.033</v>
      </c>
      <c r="W205">
        <v>166.764</v>
      </c>
      <c r="X205">
        <v>1.1942312085883982</v>
      </c>
      <c r="Y205">
        <v>1.2023095362992353</v>
      </c>
      <c r="Z205">
        <v>101.862</v>
      </c>
      <c r="AA205">
        <f t="shared" si="27"/>
        <v>0.7875693625288701</v>
      </c>
      <c r="AC205">
        <f t="shared" si="30"/>
        <v>1.159044400306112</v>
      </c>
      <c r="AD205">
        <f t="shared" si="31"/>
        <v>1.177502638258046</v>
      </c>
      <c r="AE205" s="5">
        <v>1.15520832138539</v>
      </c>
      <c r="AF205" s="5">
        <v>1.17456766767609</v>
      </c>
    </row>
    <row r="206" spans="1:32" ht="12.75">
      <c r="A206" s="1">
        <v>2001.5</v>
      </c>
      <c r="B206" s="34">
        <v>9871.06</v>
      </c>
      <c r="C206" s="1">
        <v>6900.5</v>
      </c>
      <c r="D206">
        <v>1986.5</v>
      </c>
      <c r="E206">
        <v>1592.603</v>
      </c>
      <c r="F206" s="5">
        <v>0.579722204018883</v>
      </c>
      <c r="G206" s="5">
        <f t="shared" si="28"/>
        <v>0.43994607431268307</v>
      </c>
      <c r="H206" s="5">
        <v>0.0330035628746231</v>
      </c>
      <c r="I206" s="5">
        <f t="shared" si="24"/>
        <v>0.03246488762340782</v>
      </c>
      <c r="J206" s="5">
        <f t="shared" si="25"/>
        <v>0.5621617442289111</v>
      </c>
      <c r="K206" s="5">
        <f t="shared" si="29"/>
        <v>0.4582263833230799</v>
      </c>
      <c r="L206" s="5">
        <f t="shared" si="26"/>
        <v>0.7188469106989183</v>
      </c>
      <c r="M206">
        <v>54.333333333333336</v>
      </c>
      <c r="N206" s="5">
        <v>0.7825969640039006</v>
      </c>
      <c r="O206" s="5">
        <v>0.6120163664401558</v>
      </c>
      <c r="P206">
        <v>4.833333333333333</v>
      </c>
      <c r="Q206">
        <v>0.635</v>
      </c>
      <c r="R206">
        <v>0.667</v>
      </c>
      <c r="S206">
        <v>140.828</v>
      </c>
      <c r="T206">
        <v>120.087</v>
      </c>
      <c r="U206">
        <v>117.271</v>
      </c>
      <c r="V206">
        <v>118.538</v>
      </c>
      <c r="W206">
        <v>165.706</v>
      </c>
      <c r="X206">
        <v>1.193568933344502</v>
      </c>
      <c r="Y206">
        <v>1.2064687970719699</v>
      </c>
      <c r="Z206">
        <v>101.778</v>
      </c>
      <c r="AA206">
        <f t="shared" si="27"/>
        <v>0.7869198973067812</v>
      </c>
      <c r="AC206">
        <f t="shared" si="30"/>
        <v>1.1593173097786171</v>
      </c>
      <c r="AD206">
        <f t="shared" si="31"/>
        <v>1.1769479224346837</v>
      </c>
      <c r="AE206" s="5">
        <v>1.15486115943085</v>
      </c>
      <c r="AF206" s="5">
        <v>1.17372390305881</v>
      </c>
    </row>
    <row r="207" spans="1:32" ht="12.75">
      <c r="A207" s="1">
        <v>2001.75</v>
      </c>
      <c r="B207" s="34">
        <v>9910.034</v>
      </c>
      <c r="C207" s="1">
        <v>7017.6</v>
      </c>
      <c r="D207">
        <v>2010.3</v>
      </c>
      <c r="E207">
        <v>1493.387</v>
      </c>
      <c r="F207" s="5">
        <v>0.52756709363721</v>
      </c>
      <c r="G207" s="5">
        <f t="shared" si="28"/>
        <v>0.40996126614595974</v>
      </c>
      <c r="H207" s="5">
        <v>0.0325006114525753</v>
      </c>
      <c r="I207" s="5">
        <f t="shared" si="24"/>
        <v>0.03197814206833294</v>
      </c>
      <c r="J207" s="5">
        <f t="shared" si="25"/>
        <v>0.706875713152171</v>
      </c>
      <c r="K207" s="5">
        <f t="shared" si="29"/>
        <v>0.576184887751357</v>
      </c>
      <c r="L207" s="5">
        <f t="shared" si="26"/>
        <v>0.9038954142006171</v>
      </c>
      <c r="M207">
        <v>46</v>
      </c>
      <c r="N207" s="5">
        <v>0.5799623024503407</v>
      </c>
      <c r="O207" s="5">
        <v>0.4535494479840009</v>
      </c>
      <c r="P207">
        <v>5.5</v>
      </c>
      <c r="Q207">
        <v>0.63</v>
      </c>
      <c r="R207">
        <v>0.667</v>
      </c>
      <c r="S207">
        <v>141.243</v>
      </c>
      <c r="T207">
        <v>118.963</v>
      </c>
      <c r="U207">
        <v>118.728</v>
      </c>
      <c r="V207">
        <v>120.331</v>
      </c>
      <c r="W207">
        <v>164.986</v>
      </c>
      <c r="X207">
        <v>1.1951666474392473</v>
      </c>
      <c r="Y207">
        <v>1.2112951199048823</v>
      </c>
      <c r="Z207">
        <v>100.663</v>
      </c>
      <c r="AA207">
        <f t="shared" si="27"/>
        <v>0.7782990196564337</v>
      </c>
      <c r="AC207">
        <f t="shared" si="30"/>
        <v>1.1716649766054257</v>
      </c>
      <c r="AD207">
        <f t="shared" si="31"/>
        <v>1.1782856295847357</v>
      </c>
      <c r="AE207" s="5">
        <v>1.16853599595527</v>
      </c>
      <c r="AF207" s="5">
        <v>1.17522498410606</v>
      </c>
    </row>
    <row r="208" spans="1:32" ht="12.75">
      <c r="A208" s="1">
        <v>2002</v>
      </c>
      <c r="B208" s="34">
        <v>9977.28</v>
      </c>
      <c r="C208" s="1">
        <v>7042.2</v>
      </c>
      <c r="D208">
        <v>2026.8</v>
      </c>
      <c r="E208">
        <v>1541.702</v>
      </c>
      <c r="F208" s="5">
        <v>0.50466246576898</v>
      </c>
      <c r="G208" s="5">
        <f t="shared" si="28"/>
        <v>0.396290686400272</v>
      </c>
      <c r="H208" s="5">
        <v>0.0317925167492428</v>
      </c>
      <c r="I208" s="5">
        <f t="shared" si="24"/>
        <v>0.031292448178566135</v>
      </c>
      <c r="J208" s="5">
        <f t="shared" si="25"/>
        <v>0.6986838046612219</v>
      </c>
      <c r="K208" s="5">
        <f t="shared" si="29"/>
        <v>0.5695075415269709</v>
      </c>
      <c r="L208" s="5">
        <f t="shared" si="26"/>
        <v>0.8934202650608899</v>
      </c>
      <c r="M208">
        <v>46.666666666666664</v>
      </c>
      <c r="N208" s="5">
        <v>0.5671960388325096</v>
      </c>
      <c r="O208" s="5">
        <v>0.44356581319908084</v>
      </c>
      <c r="P208">
        <v>5.7</v>
      </c>
      <c r="Q208">
        <v>0.628</v>
      </c>
      <c r="R208">
        <v>0.6659999999999999</v>
      </c>
      <c r="S208">
        <v>142.469</v>
      </c>
      <c r="T208">
        <v>117.869</v>
      </c>
      <c r="U208">
        <v>120.87</v>
      </c>
      <c r="V208">
        <v>122.335</v>
      </c>
      <c r="W208">
        <v>166.145</v>
      </c>
      <c r="X208">
        <v>1.2147748489937364</v>
      </c>
      <c r="Y208">
        <v>1.2294930075739128</v>
      </c>
      <c r="Z208">
        <v>100.502</v>
      </c>
      <c r="AA208">
        <f t="shared" si="27"/>
        <v>0.7770542113140966</v>
      </c>
      <c r="AC208">
        <f t="shared" si="30"/>
        <v>1.1895454018832743</v>
      </c>
      <c r="AD208">
        <f t="shared" si="31"/>
        <v>1.1945587501504147</v>
      </c>
      <c r="AE208" s="5">
        <v>1.18597478553029</v>
      </c>
      <c r="AF208" s="5">
        <v>1.19019801955994</v>
      </c>
    </row>
    <row r="209" spans="1:32" ht="12.75">
      <c r="A209" s="1">
        <v>2002.25</v>
      </c>
      <c r="B209" s="34">
        <v>10031.568</v>
      </c>
      <c r="C209" s="1">
        <v>7083.5</v>
      </c>
      <c r="D209">
        <v>2033.4</v>
      </c>
      <c r="E209">
        <v>1548.991</v>
      </c>
      <c r="F209" s="5">
        <v>0.526175606726251</v>
      </c>
      <c r="G209" s="5">
        <f t="shared" si="28"/>
        <v>0.4091396634787323</v>
      </c>
      <c r="H209" s="5">
        <v>0.0319635847876352</v>
      </c>
      <c r="I209" s="5">
        <f t="shared" si="24"/>
        <v>0.031458148905778804</v>
      </c>
      <c r="J209" s="5">
        <f t="shared" si="25"/>
        <v>0.7513686856877562</v>
      </c>
      <c r="K209" s="5">
        <f t="shared" si="29"/>
        <v>0.6124517701879043</v>
      </c>
      <c r="L209" s="5">
        <f t="shared" si="26"/>
        <v>0.9607894241245537</v>
      </c>
      <c r="M209">
        <v>46</v>
      </c>
      <c r="N209" s="5">
        <v>0.5445258383429052</v>
      </c>
      <c r="O209" s="5">
        <v>0.42583697655865616</v>
      </c>
      <c r="P209">
        <v>5.833333333333333</v>
      </c>
      <c r="Q209">
        <v>0.628</v>
      </c>
      <c r="R209">
        <v>0.667</v>
      </c>
      <c r="S209">
        <v>142.958</v>
      </c>
      <c r="T209">
        <v>117.704</v>
      </c>
      <c r="U209">
        <v>121.455</v>
      </c>
      <c r="V209">
        <v>122.597</v>
      </c>
      <c r="W209">
        <v>168.172</v>
      </c>
      <c r="X209">
        <v>1.2252799614752508</v>
      </c>
      <c r="Y209">
        <v>1.236796382627975</v>
      </c>
      <c r="Z209">
        <v>100.883</v>
      </c>
      <c r="AA209">
        <f>0.78*Z209/Z$209</f>
        <v>0.78</v>
      </c>
      <c r="AC209">
        <f t="shared" si="30"/>
        <v>1.194373637818096</v>
      </c>
      <c r="AD209">
        <f t="shared" si="31"/>
        <v>1.2031693578652038</v>
      </c>
      <c r="AE209" s="5">
        <v>1.19186414955454</v>
      </c>
      <c r="AF209" s="5">
        <v>1.19724532845906</v>
      </c>
    </row>
    <row r="210" spans="1:32" ht="12.75">
      <c r="A210" s="1">
        <v>2002.5</v>
      </c>
      <c r="B210" s="34">
        <v>10090.666</v>
      </c>
      <c r="C210" s="1">
        <v>7123.2</v>
      </c>
      <c r="D210">
        <v>2035</v>
      </c>
      <c r="E210">
        <v>1570.893</v>
      </c>
      <c r="F210" s="5">
        <v>0.494029880342294</v>
      </c>
      <c r="G210" s="5">
        <f t="shared" si="28"/>
        <v>0.38983744904758755</v>
      </c>
      <c r="H210" s="5">
        <v>0.0298853742282675</v>
      </c>
      <c r="I210" s="5">
        <f t="shared" si="24"/>
        <v>0.029443222007666137</v>
      </c>
      <c r="J210" s="5">
        <f t="shared" si="25"/>
        <v>0.7602234712781346</v>
      </c>
      <c r="K210" s="5">
        <f t="shared" si="29"/>
        <v>0.6196694373768126</v>
      </c>
      <c r="L210" s="5">
        <f t="shared" si="26"/>
        <v>0.9721122068145702</v>
      </c>
      <c r="M210">
        <v>42.666666666666664</v>
      </c>
      <c r="N210" s="5">
        <v>0.5127932295909896</v>
      </c>
      <c r="O210" s="5">
        <v>0.40102104089918994</v>
      </c>
      <c r="P210">
        <v>5.733333333333333</v>
      </c>
      <c r="Q210">
        <v>0.628</v>
      </c>
      <c r="R210">
        <v>0.6659999999999999</v>
      </c>
      <c r="S210">
        <v>144.067</v>
      </c>
      <c r="T210">
        <v>117.625</v>
      </c>
      <c r="U210">
        <v>122.48</v>
      </c>
      <c r="V210">
        <v>123.792</v>
      </c>
      <c r="W210">
        <v>168.542</v>
      </c>
      <c r="X210">
        <v>1.2259993841940027</v>
      </c>
      <c r="Y210">
        <v>1.239125422677799</v>
      </c>
      <c r="Z210">
        <v>100.098</v>
      </c>
      <c r="AA210">
        <f aca="true" t="shared" si="32" ref="AA210:AA224">0.78*Z210/Z$209</f>
        <v>0.7739305928650021</v>
      </c>
      <c r="AC210">
        <f t="shared" si="30"/>
        <v>1.202777565361337</v>
      </c>
      <c r="AD210">
        <f t="shared" si="31"/>
        <v>1.203756335225152</v>
      </c>
      <c r="AE210" s="5">
        <v>1.20174778434917</v>
      </c>
      <c r="AF210" s="5">
        <v>1.1975897742005</v>
      </c>
    </row>
    <row r="211" spans="1:32" ht="12.75">
      <c r="A211" s="1">
        <v>2002.75</v>
      </c>
      <c r="B211" s="34">
        <v>10095.771</v>
      </c>
      <c r="C211" s="1">
        <v>7148.2</v>
      </c>
      <c r="D211">
        <v>2053.1</v>
      </c>
      <c r="E211">
        <v>1566.953</v>
      </c>
      <c r="F211" s="5">
        <v>0.471119089045531</v>
      </c>
      <c r="G211" s="5">
        <f t="shared" si="28"/>
        <v>0.37569677369110444</v>
      </c>
      <c r="H211" s="5">
        <v>0.029875228532441</v>
      </c>
      <c r="I211" s="5">
        <f t="shared" si="24"/>
        <v>0.029433374983861893</v>
      </c>
      <c r="J211" s="5">
        <f t="shared" si="25"/>
        <v>0.8064905210922054</v>
      </c>
      <c r="K211" s="5">
        <f t="shared" si="29"/>
        <v>0.6573823965402122</v>
      </c>
      <c r="L211" s="5">
        <f t="shared" si="26"/>
        <v>1.0312747630849504</v>
      </c>
      <c r="M211">
        <v>39.666666666666664</v>
      </c>
      <c r="N211" s="5">
        <v>0.4658415243148919</v>
      </c>
      <c r="O211" s="5">
        <v>0.36430327507215143</v>
      </c>
      <c r="P211">
        <v>5.866666666666667</v>
      </c>
      <c r="Q211">
        <v>0.625</v>
      </c>
      <c r="R211">
        <v>0.664</v>
      </c>
      <c r="S211">
        <v>144.119</v>
      </c>
      <c r="T211">
        <v>117.748</v>
      </c>
      <c r="U211">
        <v>122.396</v>
      </c>
      <c r="V211">
        <v>123.81</v>
      </c>
      <c r="W211">
        <v>168.717</v>
      </c>
      <c r="X211">
        <v>1.2212469282878957</v>
      </c>
      <c r="Y211">
        <v>1.2353580518718859</v>
      </c>
      <c r="Z211">
        <v>99.778</v>
      </c>
      <c r="AA211">
        <f t="shared" si="32"/>
        <v>0.7714564396379966</v>
      </c>
      <c r="AC211">
        <f t="shared" si="30"/>
        <v>1.202091503817578</v>
      </c>
      <c r="AD211">
        <f t="shared" si="31"/>
        <v>1.1998724091519548</v>
      </c>
      <c r="AE211" s="5">
        <v>1.20350997143623</v>
      </c>
      <c r="AF211" s="5">
        <v>1.19464204456657</v>
      </c>
    </row>
    <row r="212" spans="1:32" ht="12.75">
      <c r="A212" s="1">
        <v>2003</v>
      </c>
      <c r="B212" s="34">
        <v>10126.007</v>
      </c>
      <c r="C212" s="1">
        <v>7184.9</v>
      </c>
      <c r="D212">
        <v>2072.5</v>
      </c>
      <c r="E212">
        <v>1561.799</v>
      </c>
      <c r="F212" s="5">
        <v>0.463432510526631</v>
      </c>
      <c r="G212" s="5">
        <f t="shared" si="28"/>
        <v>0.3708795275704888</v>
      </c>
      <c r="H212" s="5">
        <v>0.0298183991753192</v>
      </c>
      <c r="I212" s="5">
        <f t="shared" si="24"/>
        <v>0.029378216739229468</v>
      </c>
      <c r="J212" s="5">
        <f t="shared" si="25"/>
        <v>0.787694170446617</v>
      </c>
      <c r="K212" s="5">
        <f t="shared" si="29"/>
        <v>0.6420612120867691</v>
      </c>
      <c r="L212" s="5">
        <f t="shared" si="26"/>
        <v>1.0072395121403523</v>
      </c>
      <c r="M212">
        <v>40.333333333333336</v>
      </c>
      <c r="N212" s="5">
        <v>0.47084203677704345</v>
      </c>
      <c r="O212" s="5">
        <v>0.36821383901271054</v>
      </c>
      <c r="P212">
        <v>5.866666666666667</v>
      </c>
      <c r="Q212">
        <v>0.624</v>
      </c>
      <c r="R212">
        <v>0.6629999999999999</v>
      </c>
      <c r="S212">
        <v>144.836</v>
      </c>
      <c r="T212">
        <v>117.63</v>
      </c>
      <c r="U212">
        <v>123.128</v>
      </c>
      <c r="V212">
        <v>124.976</v>
      </c>
      <c r="W212">
        <v>170.384</v>
      </c>
      <c r="X212">
        <v>1.2287100604174845</v>
      </c>
      <c r="Y212">
        <v>1.2471474437782804</v>
      </c>
      <c r="Z212">
        <v>99.791</v>
      </c>
      <c r="AA212">
        <f t="shared" si="32"/>
        <v>0.7715569521128436</v>
      </c>
      <c r="AC212">
        <f t="shared" si="30"/>
        <v>1.2080542786895614</v>
      </c>
      <c r="AD212">
        <f t="shared" si="31"/>
        <v>1.2059648877129057</v>
      </c>
      <c r="AE212" s="5">
        <v>1.21138973232542</v>
      </c>
      <c r="AF212" s="5">
        <v>1.2020274638238</v>
      </c>
    </row>
    <row r="213" spans="1:32" ht="12.75">
      <c r="A213" s="1">
        <v>2003.25</v>
      </c>
      <c r="B213" s="34">
        <v>10212.691</v>
      </c>
      <c r="C213" s="1">
        <v>7249.3</v>
      </c>
      <c r="D213">
        <v>2084.2</v>
      </c>
      <c r="E213">
        <v>1574.381</v>
      </c>
      <c r="F213" s="5">
        <v>0.444229115368067</v>
      </c>
      <c r="G213" s="5">
        <f t="shared" si="28"/>
        <v>0.35868153192346564</v>
      </c>
      <c r="H213" s="5">
        <v>0.0296288632120775</v>
      </c>
      <c r="I213" s="5">
        <f t="shared" si="24"/>
        <v>0.02919423156924328</v>
      </c>
      <c r="J213" s="5">
        <f t="shared" si="25"/>
        <v>0.8719624301277047</v>
      </c>
      <c r="K213" s="5">
        <f t="shared" si="29"/>
        <v>0.710749521561758</v>
      </c>
      <c r="L213" s="5">
        <f t="shared" si="26"/>
        <v>1.1149949379828081</v>
      </c>
      <c r="M213">
        <v>37</v>
      </c>
      <c r="N213" s="5">
        <v>0.4113497549096632</v>
      </c>
      <c r="O213" s="5">
        <v>0.32168893302096413</v>
      </c>
      <c r="P213">
        <v>6.133333333333333</v>
      </c>
      <c r="Q213">
        <v>0.624</v>
      </c>
      <c r="R213">
        <v>0.664</v>
      </c>
      <c r="S213">
        <v>146.497</v>
      </c>
      <c r="T213">
        <v>117.248</v>
      </c>
      <c r="U213">
        <v>124.946</v>
      </c>
      <c r="V213">
        <v>126.903</v>
      </c>
      <c r="W213">
        <v>172.285</v>
      </c>
      <c r="X213">
        <v>1.2450975908019593</v>
      </c>
      <c r="Y213">
        <v>1.2645980797500704</v>
      </c>
      <c r="Z213">
        <v>99.651</v>
      </c>
      <c r="AA213">
        <f t="shared" si="32"/>
        <v>0.7704745100760286</v>
      </c>
      <c r="AC213">
        <f t="shared" si="30"/>
        <v>1.2227114579753273</v>
      </c>
      <c r="AD213">
        <f t="shared" si="31"/>
        <v>1.219213913030947</v>
      </c>
      <c r="AE213" s="5">
        <v>1.22687173729661</v>
      </c>
      <c r="AF213" s="5">
        <v>1.21357290007262</v>
      </c>
    </row>
    <row r="214" spans="1:32" ht="12.75">
      <c r="A214" s="1">
        <v>2003.5</v>
      </c>
      <c r="B214" s="34">
        <v>10398.723</v>
      </c>
      <c r="C214" s="1">
        <v>7352.9</v>
      </c>
      <c r="D214">
        <v>2123</v>
      </c>
      <c r="E214">
        <v>1639.721</v>
      </c>
      <c r="F214" s="5">
        <v>0.419221194709595</v>
      </c>
      <c r="G214" s="5">
        <f t="shared" si="28"/>
        <v>0.34244126933206165</v>
      </c>
      <c r="H214" s="5">
        <v>0.0265028772150241</v>
      </c>
      <c r="I214" s="5">
        <f t="shared" si="24"/>
        <v>0.02615475813065693</v>
      </c>
      <c r="J214" s="5">
        <f t="shared" si="25"/>
        <v>0.8241433742642992</v>
      </c>
      <c r="K214" s="5">
        <f t="shared" si="29"/>
        <v>0.6717714992271572</v>
      </c>
      <c r="L214" s="5">
        <f t="shared" si="26"/>
        <v>1.0538478020689301</v>
      </c>
      <c r="M214">
        <v>37.333333333333336</v>
      </c>
      <c r="N214" s="5">
        <v>0.41551176655124356</v>
      </c>
      <c r="O214" s="5">
        <v>0.32494376195478675</v>
      </c>
      <c r="P214">
        <v>6.133333333333333</v>
      </c>
      <c r="Q214">
        <v>0.621</v>
      </c>
      <c r="R214">
        <v>0.6609999999999999</v>
      </c>
      <c r="S214">
        <v>150.178</v>
      </c>
      <c r="T214">
        <v>117.495</v>
      </c>
      <c r="U214">
        <v>127.817</v>
      </c>
      <c r="V214">
        <v>129.893</v>
      </c>
      <c r="W214">
        <v>174.683</v>
      </c>
      <c r="X214">
        <v>1.2565844883211539</v>
      </c>
      <c r="Y214">
        <v>1.2770065947212668</v>
      </c>
      <c r="Z214">
        <v>98.312</v>
      </c>
      <c r="AA214">
        <f t="shared" si="32"/>
        <v>0.7601217251667775</v>
      </c>
      <c r="AC214">
        <f t="shared" si="30"/>
        <v>1.2454293674532095</v>
      </c>
      <c r="AD214">
        <f t="shared" si="31"/>
        <v>1.2283973167446387</v>
      </c>
      <c r="AE214" s="5">
        <v>1.24641014607537</v>
      </c>
      <c r="AF214" s="5">
        <v>1.22486736284876</v>
      </c>
    </row>
    <row r="215" spans="1:32" ht="12.75">
      <c r="A215" s="1">
        <v>2003.75</v>
      </c>
      <c r="B215" s="34">
        <v>10466.951</v>
      </c>
      <c r="C215" s="1">
        <v>7394.3</v>
      </c>
      <c r="D215">
        <v>2132.5</v>
      </c>
      <c r="E215">
        <v>1676.531</v>
      </c>
      <c r="F215" s="5">
        <v>0.47385206537989</v>
      </c>
      <c r="G215" s="5">
        <f t="shared" si="28"/>
        <v>0.3774006502463758</v>
      </c>
      <c r="H215" s="5">
        <v>0.0281081083057682</v>
      </c>
      <c r="I215" s="5">
        <f t="shared" si="24"/>
        <v>0.027716750775492738</v>
      </c>
      <c r="J215" s="5">
        <f t="shared" si="25"/>
        <v>0.8709118454037654</v>
      </c>
      <c r="K215" s="5">
        <f t="shared" si="29"/>
        <v>0.7098931743567636</v>
      </c>
      <c r="L215" s="5">
        <f t="shared" si="26"/>
        <v>1.1136515353215921</v>
      </c>
      <c r="M215">
        <v>37.333333333333336</v>
      </c>
      <c r="N215" s="5">
        <v>0.43333966834658016</v>
      </c>
      <c r="O215" s="5">
        <v>0.3388857629845523</v>
      </c>
      <c r="P215">
        <v>5.866666666666667</v>
      </c>
      <c r="Q215">
        <v>0.622</v>
      </c>
      <c r="R215">
        <v>0.6609999999999999</v>
      </c>
      <c r="S215">
        <v>151.207</v>
      </c>
      <c r="T215">
        <v>117.872</v>
      </c>
      <c r="U215">
        <v>128.281</v>
      </c>
      <c r="V215">
        <v>130.062</v>
      </c>
      <c r="W215">
        <v>176.855</v>
      </c>
      <c r="X215">
        <v>1.265560995834949</v>
      </c>
      <c r="Y215">
        <v>1.2831306723069131</v>
      </c>
      <c r="Z215">
        <v>98.656</v>
      </c>
      <c r="AA215">
        <f t="shared" si="32"/>
        <v>0.7627814398858085</v>
      </c>
      <c r="AC215">
        <f t="shared" si="30"/>
        <v>1.249052984253937</v>
      </c>
      <c r="AD215">
        <f t="shared" si="31"/>
        <v>1.235515498841862</v>
      </c>
      <c r="AE215" s="5">
        <v>1.25506115428251</v>
      </c>
      <c r="AF215" s="5">
        <v>1.2354801090834</v>
      </c>
    </row>
    <row r="216" spans="1:32" ht="12.75">
      <c r="A216" s="1">
        <v>2004</v>
      </c>
      <c r="B216" s="34">
        <v>10566.298</v>
      </c>
      <c r="C216" s="1">
        <v>7479.8</v>
      </c>
      <c r="D216">
        <v>2155.3</v>
      </c>
      <c r="E216">
        <v>1696.419</v>
      </c>
      <c r="F216" s="5">
        <v>0.438895587331339</v>
      </c>
      <c r="G216" s="5">
        <f t="shared" si="28"/>
        <v>0.35525190401528417</v>
      </c>
      <c r="H216" s="5">
        <v>0.0257531994153838</v>
      </c>
      <c r="I216" s="5">
        <f t="shared" si="24"/>
        <v>0.025424414245449167</v>
      </c>
      <c r="J216" s="5">
        <f t="shared" si="25"/>
        <v>0.7576563628871065</v>
      </c>
      <c r="K216" s="5">
        <f t="shared" si="29"/>
        <v>0.6175769492171412</v>
      </c>
      <c r="L216" s="5">
        <f t="shared" si="26"/>
        <v>0.9688295965066581</v>
      </c>
      <c r="M216">
        <v>39</v>
      </c>
      <c r="N216" s="5">
        <v>0.4688826246526461</v>
      </c>
      <c r="O216" s="5">
        <v>0.3666815147846722</v>
      </c>
      <c r="P216">
        <v>5.666666666666667</v>
      </c>
      <c r="Q216">
        <v>0.623</v>
      </c>
      <c r="R216">
        <v>0.66</v>
      </c>
      <c r="S216">
        <v>152.758</v>
      </c>
      <c r="T216">
        <v>118.202</v>
      </c>
      <c r="U216">
        <v>129.235</v>
      </c>
      <c r="V216">
        <v>130.828</v>
      </c>
      <c r="W216">
        <v>179.134</v>
      </c>
      <c r="X216">
        <v>1.2671294717296968</v>
      </c>
      <c r="Y216">
        <v>1.2827457141165748</v>
      </c>
      <c r="Z216">
        <v>98.048</v>
      </c>
      <c r="AA216">
        <f t="shared" si="32"/>
        <v>0.7580805487544978</v>
      </c>
      <c r="AC216">
        <f t="shared" si="30"/>
        <v>1.256462266507035</v>
      </c>
      <c r="AD216">
        <f t="shared" si="31"/>
        <v>1.2367540837501643</v>
      </c>
      <c r="AE216" s="5">
        <v>1.26682581530362</v>
      </c>
      <c r="AF216" s="5">
        <v>1.23870154643276</v>
      </c>
    </row>
    <row r="217" spans="1:32" ht="12.75">
      <c r="A217" s="1">
        <v>2004.25</v>
      </c>
      <c r="B217" s="34">
        <v>10671.536</v>
      </c>
      <c r="C217" s="1">
        <v>7534.4</v>
      </c>
      <c r="D217">
        <v>2164.3</v>
      </c>
      <c r="E217">
        <v>1781.891</v>
      </c>
      <c r="F217" s="5">
        <v>0.490088386589997</v>
      </c>
      <c r="G217" s="5">
        <f t="shared" si="28"/>
        <v>0.3874277513806018</v>
      </c>
      <c r="H217" s="5">
        <v>0.0289944955521714</v>
      </c>
      <c r="I217" s="5">
        <f t="shared" si="24"/>
        <v>0.028578188407430205</v>
      </c>
      <c r="J217" s="5">
        <f t="shared" si="25"/>
        <v>0.8275073047568938</v>
      </c>
      <c r="K217" s="5">
        <f t="shared" si="29"/>
        <v>0.6745134889110803</v>
      </c>
      <c r="L217" s="5">
        <f t="shared" si="26"/>
        <v>1.0581493239480546</v>
      </c>
      <c r="M217">
        <v>38.333333333333336</v>
      </c>
      <c r="N217" s="5">
        <v>0.4681865031927674</v>
      </c>
      <c r="O217" s="5">
        <v>0.36613712508464535</v>
      </c>
      <c r="P217">
        <v>5.566666666666666</v>
      </c>
      <c r="Q217">
        <v>0.623</v>
      </c>
      <c r="R217">
        <v>0.66</v>
      </c>
      <c r="S217">
        <v>154.494</v>
      </c>
      <c r="T217">
        <v>118.842</v>
      </c>
      <c r="U217">
        <v>130</v>
      </c>
      <c r="V217">
        <v>132.28</v>
      </c>
      <c r="W217">
        <v>180.944</v>
      </c>
      <c r="X217">
        <v>1.2629938332002537</v>
      </c>
      <c r="Y217">
        <v>1.2851516197476265</v>
      </c>
      <c r="Z217">
        <v>97.154</v>
      </c>
      <c r="AA217">
        <f t="shared" si="32"/>
        <v>0.7511683831765511</v>
      </c>
      <c r="AC217">
        <f t="shared" si="30"/>
        <v>1.262364264467491</v>
      </c>
      <c r="AD217">
        <f t="shared" si="31"/>
        <v>1.233484960696302</v>
      </c>
      <c r="AE217" s="5">
        <v>1.27141468087633</v>
      </c>
      <c r="AF217" s="5">
        <v>1.24049277053775</v>
      </c>
    </row>
    <row r="218" spans="1:32" ht="12.75">
      <c r="A218" s="1">
        <v>2004.5</v>
      </c>
      <c r="B218" s="34">
        <v>10753.312</v>
      </c>
      <c r="C218" s="1">
        <v>7607.1</v>
      </c>
      <c r="D218">
        <v>2184</v>
      </c>
      <c r="E218">
        <v>1790.776</v>
      </c>
      <c r="F218" s="5">
        <v>0.468945509851692</v>
      </c>
      <c r="G218" s="5">
        <f t="shared" si="28"/>
        <v>0.3743383253750814</v>
      </c>
      <c r="H218" s="5">
        <v>0.0267424505768137</v>
      </c>
      <c r="I218" s="5">
        <f t="shared" si="24"/>
        <v>0.026388037564229583</v>
      </c>
      <c r="J218" s="5">
        <f t="shared" si="25"/>
        <v>0.8113741384529802</v>
      </c>
      <c r="K218" s="5">
        <f t="shared" si="29"/>
        <v>0.6613631055509812</v>
      </c>
      <c r="L218" s="5">
        <f t="shared" si="26"/>
        <v>1.037519537456148</v>
      </c>
      <c r="M218">
        <v>37</v>
      </c>
      <c r="N218" s="5">
        <v>0.46136339283480204</v>
      </c>
      <c r="O218" s="5">
        <v>0.36080123010782644</v>
      </c>
      <c r="P218">
        <v>5.433333333333334</v>
      </c>
      <c r="Q218">
        <v>0.624</v>
      </c>
      <c r="R218">
        <v>0.66</v>
      </c>
      <c r="S218">
        <v>156.254</v>
      </c>
      <c r="T218">
        <v>119.453</v>
      </c>
      <c r="U218">
        <v>130.808</v>
      </c>
      <c r="V218">
        <v>132.829</v>
      </c>
      <c r="W218">
        <v>185.024</v>
      </c>
      <c r="X218">
        <v>1.2802293036941852</v>
      </c>
      <c r="Y218">
        <v>1.3000036639649555</v>
      </c>
      <c r="Z218">
        <v>97.871</v>
      </c>
      <c r="AA218">
        <f t="shared" si="32"/>
        <v>0.7567120327508104</v>
      </c>
      <c r="AC218">
        <f t="shared" si="30"/>
        <v>1.2685604132441939</v>
      </c>
      <c r="AD218">
        <f t="shared" si="31"/>
        <v>1.2470392053983252</v>
      </c>
      <c r="AE218" s="5">
        <v>1.27720199330008</v>
      </c>
      <c r="AF218" s="5">
        <v>1.25214069769392</v>
      </c>
    </row>
    <row r="219" spans="1:32" ht="12.75">
      <c r="A219" s="1">
        <v>2004.75</v>
      </c>
      <c r="B219" s="34">
        <v>10822.914</v>
      </c>
      <c r="C219" s="1">
        <v>7687.1</v>
      </c>
      <c r="D219">
        <v>2213.1</v>
      </c>
      <c r="E219">
        <v>1813.389</v>
      </c>
      <c r="F219" s="5">
        <v>0.518276783215655</v>
      </c>
      <c r="G219" s="5">
        <f t="shared" si="28"/>
        <v>0.40445408102838</v>
      </c>
      <c r="H219" s="5">
        <v>0.0287433198492561</v>
      </c>
      <c r="I219" s="5">
        <f t="shared" si="24"/>
        <v>0.028334160205381598</v>
      </c>
      <c r="J219" s="5">
        <f t="shared" si="25"/>
        <v>0.8586049740657689</v>
      </c>
      <c r="K219" s="5">
        <f t="shared" si="29"/>
        <v>0.6998616608268492</v>
      </c>
      <c r="L219" s="5">
        <f t="shared" si="26"/>
        <v>1.09791450495176</v>
      </c>
      <c r="M219">
        <v>37.666666666666664</v>
      </c>
      <c r="N219" s="5">
        <v>0.47105955968687285</v>
      </c>
      <c r="O219" s="5">
        <v>0.3683839490272066</v>
      </c>
      <c r="P219">
        <v>5.4</v>
      </c>
      <c r="Q219">
        <v>0.624</v>
      </c>
      <c r="R219">
        <v>0.66</v>
      </c>
      <c r="S219">
        <v>157.745</v>
      </c>
      <c r="T219">
        <v>120.097</v>
      </c>
      <c r="U219">
        <v>131.348</v>
      </c>
      <c r="V219">
        <v>133.472</v>
      </c>
      <c r="W219">
        <v>190.392</v>
      </c>
      <c r="X219">
        <v>1.3019845172147668</v>
      </c>
      <c r="Y219">
        <v>1.3230368619290087</v>
      </c>
      <c r="Z219">
        <v>99.125</v>
      </c>
      <c r="AA219">
        <f t="shared" si="32"/>
        <v>0.7664076207091385</v>
      </c>
      <c r="AC219">
        <f t="shared" si="30"/>
        <v>1.2726801035334336</v>
      </c>
      <c r="AD219">
        <f t="shared" si="31"/>
        <v>1.263889652175555</v>
      </c>
      <c r="AE219" s="5">
        <v>1.28185115214098</v>
      </c>
      <c r="AF219" s="5">
        <v>1.25452417582176</v>
      </c>
    </row>
    <row r="220" spans="1:30" ht="12.75">
      <c r="A220" s="1">
        <v>2005</v>
      </c>
      <c r="B220" s="34">
        <v>10913.819</v>
      </c>
      <c r="C220" s="1">
        <v>7739.4</v>
      </c>
      <c r="D220">
        <v>2241.5</v>
      </c>
      <c r="E220">
        <v>1849.643</v>
      </c>
      <c r="M220">
        <v>40.666666666666664</v>
      </c>
      <c r="N220">
        <v>0.524522817516448</v>
      </c>
      <c r="O220">
        <v>0.41019396146005166</v>
      </c>
      <c r="P220">
        <v>5.233333333333333</v>
      </c>
      <c r="Q220">
        <v>0.624</v>
      </c>
      <c r="R220">
        <v>0.6579999999999999</v>
      </c>
      <c r="S220">
        <v>159.431</v>
      </c>
      <c r="T220">
        <v>120.621</v>
      </c>
      <c r="U220">
        <v>132.175</v>
      </c>
      <c r="V220">
        <v>134.715</v>
      </c>
      <c r="W220">
        <v>193.269</v>
      </c>
      <c r="X220">
        <v>1.3061937117017628</v>
      </c>
      <c r="Y220">
        <v>1.3312918088264032</v>
      </c>
      <c r="Z220">
        <v>98.823</v>
      </c>
      <c r="AA220">
        <f t="shared" si="32"/>
        <v>0.7640726386011519</v>
      </c>
      <c r="AC220">
        <f t="shared" si="30"/>
        <v>1.2789566161334227</v>
      </c>
      <c r="AD220">
        <f t="shared" si="31"/>
        <v>1.2671173442823362</v>
      </c>
    </row>
    <row r="221" spans="1:30" ht="12.75">
      <c r="A221" s="1">
        <v>2005.25</v>
      </c>
      <c r="B221" s="34">
        <v>11001.779</v>
      </c>
      <c r="C221" s="1">
        <v>7819.8</v>
      </c>
      <c r="D221">
        <v>2268.4</v>
      </c>
      <c r="E221">
        <v>1832.566</v>
      </c>
      <c r="J221" s="5"/>
      <c r="K221" s="5"/>
      <c r="L221" s="5"/>
      <c r="M221">
        <v>38.666666666666664</v>
      </c>
      <c r="N221" s="5">
        <v>0.5118635858832965</v>
      </c>
      <c r="O221" s="5">
        <v>0.4002940291802133</v>
      </c>
      <c r="P221">
        <v>5.066666666666666</v>
      </c>
      <c r="Q221">
        <v>0.627</v>
      </c>
      <c r="R221">
        <v>0.6609999999999999</v>
      </c>
      <c r="S221">
        <v>161.159</v>
      </c>
      <c r="T221">
        <v>120.976</v>
      </c>
      <c r="U221">
        <v>133.215</v>
      </c>
      <c r="V221">
        <v>135.5</v>
      </c>
      <c r="W221">
        <v>194.869</v>
      </c>
      <c r="X221">
        <v>1.3045749352432305</v>
      </c>
      <c r="Y221">
        <v>1.3269511112361694</v>
      </c>
      <c r="Z221">
        <v>97.93</v>
      </c>
      <c r="AA221">
        <f t="shared" si="32"/>
        <v>0.7571682047520396</v>
      </c>
      <c r="AC221">
        <f t="shared" si="30"/>
        <v>1.2867941783904857</v>
      </c>
      <c r="AD221">
        <f t="shared" si="31"/>
        <v>1.2658772675962067</v>
      </c>
    </row>
    <row r="222" spans="1:30" ht="12.75">
      <c r="A222" s="1">
        <v>2005.5</v>
      </c>
      <c r="B222" s="34">
        <v>11115.067</v>
      </c>
      <c r="C222" s="1">
        <v>7895.3</v>
      </c>
      <c r="D222">
        <v>2287.6</v>
      </c>
      <c r="E222">
        <v>1855.874</v>
      </c>
      <c r="M222">
        <v>38.333333333333336</v>
      </c>
      <c r="N222">
        <v>0.5117012732462551</v>
      </c>
      <c r="O222">
        <v>0.4001670954008626</v>
      </c>
      <c r="P222">
        <v>5</v>
      </c>
      <c r="Q222">
        <v>0.629</v>
      </c>
      <c r="R222">
        <v>0.662</v>
      </c>
      <c r="S222">
        <v>163.003</v>
      </c>
      <c r="T222">
        <v>121.099</v>
      </c>
      <c r="U222">
        <v>134.603</v>
      </c>
      <c r="V222">
        <v>136.915</v>
      </c>
      <c r="W222">
        <v>197.676</v>
      </c>
      <c r="X222">
        <v>1.3107872308849389</v>
      </c>
      <c r="Y222">
        <v>1.333302727106483</v>
      </c>
      <c r="Z222">
        <v>97.382</v>
      </c>
      <c r="AA222">
        <f t="shared" si="32"/>
        <v>0.7529312173507925</v>
      </c>
      <c r="AC222">
        <f t="shared" si="30"/>
        <v>1.297159519235672</v>
      </c>
      <c r="AD222">
        <f t="shared" si="31"/>
        <v>1.2706278963279845</v>
      </c>
    </row>
    <row r="223" spans="1:30" ht="12.75">
      <c r="A223" s="1">
        <v>2005.75</v>
      </c>
      <c r="B223" s="34">
        <v>11163.759</v>
      </c>
      <c r="C223" s="1">
        <v>7910.2</v>
      </c>
      <c r="D223">
        <v>2309.6</v>
      </c>
      <c r="E223">
        <v>1926.958</v>
      </c>
      <c r="M223">
        <v>38</v>
      </c>
      <c r="N223">
        <v>0.5130825241931912</v>
      </c>
      <c r="O223">
        <v>0.4012472787194393</v>
      </c>
      <c r="P223">
        <v>4.933333333333334</v>
      </c>
      <c r="Q223">
        <v>0.628</v>
      </c>
      <c r="R223">
        <v>0.6609999999999999</v>
      </c>
      <c r="S223">
        <v>163.619</v>
      </c>
      <c r="T223">
        <v>121.449</v>
      </c>
      <c r="U223">
        <v>134.723</v>
      </c>
      <c r="V223">
        <v>136.814</v>
      </c>
      <c r="W223">
        <v>198.124</v>
      </c>
      <c r="X223">
        <v>1.2984637164922181</v>
      </c>
      <c r="Y223">
        <v>1.3186259942493093</v>
      </c>
      <c r="Z223">
        <v>96.38</v>
      </c>
      <c r="AA223">
        <f t="shared" si="32"/>
        <v>0.7451840250587315</v>
      </c>
      <c r="AC223">
        <f t="shared" si="30"/>
        <v>1.298050632666539</v>
      </c>
      <c r="AD223">
        <f t="shared" si="31"/>
        <v>1.2611818090981635</v>
      </c>
    </row>
    <row r="224" spans="1:30" ht="12.75">
      <c r="A224" s="1">
        <v>2006</v>
      </c>
      <c r="B224" s="34">
        <v>11316.413</v>
      </c>
      <c r="C224" s="1">
        <v>8003.8</v>
      </c>
      <c r="D224">
        <v>2342.8</v>
      </c>
      <c r="E224">
        <v>1963.559</v>
      </c>
      <c r="M224">
        <v>38</v>
      </c>
      <c r="N224">
        <v>0.5337700883670428</v>
      </c>
      <c r="O224">
        <v>0.4174256290562483</v>
      </c>
      <c r="P224">
        <v>4.733333333333333</v>
      </c>
      <c r="Q224">
        <v>0.629</v>
      </c>
      <c r="R224">
        <v>0.66</v>
      </c>
      <c r="S224">
        <v>166.198</v>
      </c>
      <c r="T224">
        <v>122.309</v>
      </c>
      <c r="U224">
        <v>135.884</v>
      </c>
      <c r="V224">
        <v>138.062</v>
      </c>
      <c r="W224">
        <v>202.041</v>
      </c>
      <c r="X224">
        <v>1.3054783673849757</v>
      </c>
      <c r="Z224">
        <v>96.073</v>
      </c>
      <c r="AA224">
        <f t="shared" si="32"/>
        <v>0.7428103843065729</v>
      </c>
      <c r="AC224">
        <f t="shared" si="30"/>
        <v>1.3066313946101915</v>
      </c>
      <c r="AD224">
        <f t="shared" si="31"/>
        <v>1.2665695386520626</v>
      </c>
    </row>
    <row r="225" spans="1:18" ht="12.75">
      <c r="A225" s="1">
        <v>2006.25</v>
      </c>
      <c r="B225" s="34">
        <v>11385.328</v>
      </c>
      <c r="C225" s="1">
        <v>8053</v>
      </c>
      <c r="D225">
        <v>2352.4</v>
      </c>
      <c r="E225">
        <v>1971.681</v>
      </c>
      <c r="M225">
        <v>33.666666666666664</v>
      </c>
      <c r="N225">
        <v>0.48107381772894187</v>
      </c>
      <c r="O225">
        <v>0.37621542563828975</v>
      </c>
      <c r="P225">
        <v>4.633333333333334</v>
      </c>
      <c r="Q225">
        <v>0.63</v>
      </c>
      <c r="R225">
        <v>0.6609999999999999</v>
      </c>
    </row>
    <row r="226" spans="1:5" ht="12.75">
      <c r="A226" s="1"/>
      <c r="B226" s="1"/>
      <c r="C226" s="1"/>
      <c r="D226" s="1"/>
      <c r="E226" s="1"/>
    </row>
    <row r="227" spans="2:32" ht="12.75">
      <c r="B227" s="15" t="s">
        <v>501</v>
      </c>
      <c r="C227" s="15" t="s">
        <v>502</v>
      </c>
      <c r="D227" s="15"/>
      <c r="E227" s="15" t="s">
        <v>503</v>
      </c>
      <c r="F227" s="4" t="s">
        <v>467</v>
      </c>
      <c r="G227" s="4" t="s">
        <v>468</v>
      </c>
      <c r="H227" s="4" t="s">
        <v>469</v>
      </c>
      <c r="I227" s="4" t="s">
        <v>470</v>
      </c>
      <c r="J227" s="4" t="s">
        <v>314</v>
      </c>
      <c r="K227" s="4"/>
      <c r="L227" s="4"/>
      <c r="M227" s="4"/>
      <c r="N227" s="4" t="s">
        <v>309</v>
      </c>
      <c r="O227" s="4" t="s">
        <v>309</v>
      </c>
      <c r="P227" s="4" t="s">
        <v>311</v>
      </c>
      <c r="Q227" s="4" t="s">
        <v>34</v>
      </c>
      <c r="R227" s="4" t="s">
        <v>28</v>
      </c>
      <c r="S227" s="4" t="s">
        <v>472</v>
      </c>
      <c r="T227" s="4" t="s">
        <v>473</v>
      </c>
      <c r="U227" s="4" t="s">
        <v>312</v>
      </c>
      <c r="V227" s="4" t="s">
        <v>312</v>
      </c>
      <c r="W227" s="4" t="s">
        <v>99</v>
      </c>
      <c r="X227" s="4" t="s">
        <v>313</v>
      </c>
      <c r="Y227" s="4" t="s">
        <v>313</v>
      </c>
      <c r="Z227" s="4" t="s">
        <v>94</v>
      </c>
      <c r="AA227" s="4" t="s">
        <v>94</v>
      </c>
      <c r="AB227" s="12"/>
      <c r="AC227" s="14" t="s">
        <v>103</v>
      </c>
      <c r="AD227" s="3"/>
      <c r="AE227" s="14" t="s">
        <v>104</v>
      </c>
      <c r="AF227" s="3"/>
    </row>
    <row r="228" spans="2:32" ht="12.75">
      <c r="B228" s="31" t="s">
        <v>504</v>
      </c>
      <c r="C228" s="31" t="s">
        <v>504</v>
      </c>
      <c r="D228" s="31"/>
      <c r="E228" s="31" t="s">
        <v>504</v>
      </c>
      <c r="J228" s="2" t="s">
        <v>95</v>
      </c>
      <c r="K228" s="2"/>
      <c r="L228" s="2"/>
      <c r="M228" s="2"/>
      <c r="N228" s="2" t="s">
        <v>95</v>
      </c>
      <c r="O228" s="2" t="s">
        <v>597</v>
      </c>
      <c r="P228" s="2"/>
      <c r="S228" s="2" t="s">
        <v>504</v>
      </c>
      <c r="T228" s="2" t="s">
        <v>29</v>
      </c>
      <c r="U228" s="2" t="s">
        <v>92</v>
      </c>
      <c r="V228" s="2" t="s">
        <v>93</v>
      </c>
      <c r="W228" s="2" t="s">
        <v>498</v>
      </c>
      <c r="X228" s="2" t="s">
        <v>106</v>
      </c>
      <c r="Y228" s="2" t="s">
        <v>107</v>
      </c>
      <c r="Z228" s="2" t="s">
        <v>95</v>
      </c>
      <c r="AA228" s="2" t="s">
        <v>471</v>
      </c>
      <c r="AC228" s="2" t="s">
        <v>97</v>
      </c>
      <c r="AD228" s="2" t="s">
        <v>98</v>
      </c>
      <c r="AE228" s="2" t="s">
        <v>97</v>
      </c>
      <c r="AF228" s="2" t="s">
        <v>98</v>
      </c>
    </row>
    <row r="229" spans="1:27" ht="12.75">
      <c r="A229" s="38" t="s">
        <v>310</v>
      </c>
      <c r="B229" s="39"/>
      <c r="C229" s="39"/>
      <c r="D229" s="39"/>
      <c r="E229" s="39"/>
      <c r="F229" s="6">
        <f>AVERAGE(F4:F219)</f>
        <v>0.6133908328990176</v>
      </c>
      <c r="G229" s="6">
        <f aca="true" t="shared" si="33" ref="G229:O229">AVERAGE(G4:G219)</f>
        <v>0.4540350304470354</v>
      </c>
      <c r="H229" s="6">
        <f t="shared" si="33"/>
        <v>0.03525759694031224</v>
      </c>
      <c r="I229" s="6">
        <f t="shared" si="33"/>
        <v>0.034631511622054224</v>
      </c>
      <c r="J229" s="6">
        <f t="shared" si="33"/>
        <v>0.41589231486750605</v>
      </c>
      <c r="K229" s="6">
        <f t="shared" si="33"/>
        <v>0.33900000000000013</v>
      </c>
      <c r="L229" s="6">
        <f t="shared" si="33"/>
        <v>0.5318094103610711</v>
      </c>
      <c r="M229" s="6"/>
      <c r="N229" s="6"/>
      <c r="O229" s="6">
        <f t="shared" si="33"/>
        <v>0.987849522373488</v>
      </c>
      <c r="P229" s="6">
        <f>AVERAGE(P4:P219)</f>
        <v>5.670987654320989</v>
      </c>
      <c r="Q229" s="6">
        <f>AVERAGE(Q4:Q219)</f>
        <v>0.5916898148148148</v>
      </c>
      <c r="R229" s="6">
        <f>AVERAGE(R4:R219)</f>
        <v>0.6274120370370374</v>
      </c>
      <c r="S229" s="6"/>
      <c r="T229" s="6"/>
      <c r="U229" s="6"/>
      <c r="AA229" s="6">
        <f>AVERAGE(AA4:AA219)</f>
        <v>0.7840585491223605</v>
      </c>
    </row>
  </sheetData>
  <printOptions/>
  <pageMargins left="0.75" right="0.75" top="1" bottom="1" header="0.5" footer="0.5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6"/>
  <sheetViews>
    <sheetView workbookViewId="0" topLeftCell="AG8">
      <selection activeCell="AS17" sqref="AS17"/>
    </sheetView>
  </sheetViews>
  <sheetFormatPr defaultColWidth="9.140625" defaultRowHeight="12.75"/>
  <cols>
    <col min="42" max="42" width="12.140625" style="0" bestFit="1" customWidth="1"/>
  </cols>
  <sheetData>
    <row r="1" spans="6:12" ht="12.75">
      <c r="F1" s="9" t="s">
        <v>77</v>
      </c>
      <c r="L1" s="9" t="s">
        <v>100</v>
      </c>
    </row>
    <row r="2" spans="6:12" ht="12.75">
      <c r="F2" t="s">
        <v>78</v>
      </c>
      <c r="L2" t="s">
        <v>111</v>
      </c>
    </row>
    <row r="3" spans="6:12" ht="12.75">
      <c r="F3" t="s">
        <v>79</v>
      </c>
      <c r="L3" t="s">
        <v>112</v>
      </c>
    </row>
    <row r="4" ht="12.75">
      <c r="F4" t="s">
        <v>80</v>
      </c>
    </row>
    <row r="5" ht="12.75">
      <c r="F5" t="s">
        <v>81</v>
      </c>
    </row>
    <row r="10" spans="1:37" ht="12.75">
      <c r="A10" s="8" t="s">
        <v>108</v>
      </c>
      <c r="F10" s="8" t="s">
        <v>316</v>
      </c>
      <c r="L10" s="8" t="s">
        <v>321</v>
      </c>
      <c r="Q10" s="8" t="s">
        <v>378</v>
      </c>
      <c r="V10" s="8" t="s">
        <v>435</v>
      </c>
      <c r="AA10" s="8" t="s">
        <v>145</v>
      </c>
      <c r="AF10" s="8" t="s">
        <v>202</v>
      </c>
      <c r="AK10" s="8" t="s">
        <v>259</v>
      </c>
    </row>
    <row r="11" spans="1:37" ht="12.75">
      <c r="A11" s="8" t="s">
        <v>317</v>
      </c>
      <c r="F11" s="8" t="s">
        <v>317</v>
      </c>
      <c r="L11" s="8" t="s">
        <v>317</v>
      </c>
      <c r="Q11" s="8" t="s">
        <v>317</v>
      </c>
      <c r="V11" s="8" t="s">
        <v>317</v>
      </c>
      <c r="AA11" s="8" t="s">
        <v>317</v>
      </c>
      <c r="AF11" s="8" t="s">
        <v>317</v>
      </c>
      <c r="AK11" s="8" t="s">
        <v>317</v>
      </c>
    </row>
    <row r="12" spans="1:46" ht="12.75">
      <c r="A12" s="28" t="s">
        <v>109</v>
      </c>
      <c r="B12" s="3"/>
      <c r="C12" s="3"/>
      <c r="D12" s="3"/>
      <c r="E12" s="3"/>
      <c r="F12" s="28" t="s">
        <v>318</v>
      </c>
      <c r="G12" s="3"/>
      <c r="H12" s="3"/>
      <c r="I12" s="3"/>
      <c r="J12" s="3"/>
      <c r="K12" s="3"/>
      <c r="L12" s="28" t="s">
        <v>322</v>
      </c>
      <c r="M12" s="3"/>
      <c r="N12" s="3"/>
      <c r="O12" s="3"/>
      <c r="P12" s="3"/>
      <c r="Q12" s="28" t="s">
        <v>379</v>
      </c>
      <c r="R12" s="3"/>
      <c r="S12" s="3"/>
      <c r="T12" s="3"/>
      <c r="U12" s="3"/>
      <c r="V12" s="28" t="s">
        <v>436</v>
      </c>
      <c r="W12" s="3"/>
      <c r="X12" s="3"/>
      <c r="Y12" s="3"/>
      <c r="Z12" s="3"/>
      <c r="AA12" s="28" t="s">
        <v>146</v>
      </c>
      <c r="AB12" s="3"/>
      <c r="AC12" s="3"/>
      <c r="AD12" s="3"/>
      <c r="AE12" s="3"/>
      <c r="AF12" s="28" t="s">
        <v>203</v>
      </c>
      <c r="AG12" s="3"/>
      <c r="AH12" s="3"/>
      <c r="AI12" s="3"/>
      <c r="AJ12" s="3"/>
      <c r="AK12" s="28" t="s">
        <v>260</v>
      </c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>
      <c r="A13" s="8" t="s">
        <v>319</v>
      </c>
      <c r="F13" s="8" t="s">
        <v>319</v>
      </c>
      <c r="L13" s="8" t="s">
        <v>319</v>
      </c>
      <c r="Q13" s="8" t="s">
        <v>319</v>
      </c>
      <c r="V13" s="8" t="s">
        <v>319</v>
      </c>
      <c r="AA13" s="8" t="s">
        <v>319</v>
      </c>
      <c r="AF13" s="8" t="s">
        <v>319</v>
      </c>
      <c r="AK13" s="8" t="s">
        <v>319</v>
      </c>
      <c r="AP13" s="13" t="s">
        <v>101</v>
      </c>
      <c r="AQ13" s="3"/>
      <c r="AR13" s="3"/>
      <c r="AS13" s="15" t="s">
        <v>105</v>
      </c>
      <c r="AT13" s="3"/>
    </row>
    <row r="14" spans="1:43" ht="12.75">
      <c r="A14" s="7"/>
      <c r="F14" s="10" t="s">
        <v>82</v>
      </c>
      <c r="G14" s="3"/>
      <c r="H14" s="3"/>
      <c r="I14" s="3"/>
      <c r="J14" s="3"/>
      <c r="L14" s="10" t="s">
        <v>85</v>
      </c>
      <c r="M14" s="3"/>
      <c r="N14" s="3"/>
      <c r="O14" s="3"/>
      <c r="Q14" s="10" t="s">
        <v>85</v>
      </c>
      <c r="R14" s="3"/>
      <c r="S14" s="3"/>
      <c r="T14" s="3"/>
      <c r="V14" s="10" t="s">
        <v>85</v>
      </c>
      <c r="W14" s="3"/>
      <c r="X14" s="3"/>
      <c r="Y14" s="3"/>
      <c r="AA14" s="7"/>
      <c r="AF14" s="10" t="s">
        <v>91</v>
      </c>
      <c r="AG14" s="3"/>
      <c r="AH14" s="3"/>
      <c r="AI14" s="3"/>
      <c r="AK14" s="7"/>
      <c r="AP14" t="s">
        <v>106</v>
      </c>
      <c r="AQ14" t="s">
        <v>107</v>
      </c>
    </row>
    <row r="15" spans="1:37" ht="12.75">
      <c r="A15" s="7"/>
      <c r="F15" s="7"/>
      <c r="L15" s="7"/>
      <c r="Q15" s="7"/>
      <c r="V15" s="7"/>
      <c r="AA15" s="7"/>
      <c r="AF15" s="7"/>
      <c r="AK15" s="7"/>
    </row>
    <row r="16" spans="1:37" ht="12.75">
      <c r="A16" s="8" t="s">
        <v>320</v>
      </c>
      <c r="F16" s="8" t="s">
        <v>320</v>
      </c>
      <c r="J16" t="s">
        <v>83</v>
      </c>
      <c r="L16" s="8" t="s">
        <v>320</v>
      </c>
      <c r="Q16" s="8" t="s">
        <v>320</v>
      </c>
      <c r="V16" s="8" t="s">
        <v>320</v>
      </c>
      <c r="AA16" s="8" t="s">
        <v>320</v>
      </c>
      <c r="AF16" s="8" t="s">
        <v>320</v>
      </c>
      <c r="AK16" s="8" t="s">
        <v>320</v>
      </c>
    </row>
    <row r="17" spans="1:45" ht="12.75">
      <c r="A17" s="8" t="s">
        <v>110</v>
      </c>
      <c r="B17">
        <v>1951</v>
      </c>
      <c r="C17" t="s">
        <v>72</v>
      </c>
      <c r="D17">
        <v>57.159</v>
      </c>
      <c r="F17" s="8" t="s">
        <v>71</v>
      </c>
      <c r="G17">
        <v>1951</v>
      </c>
      <c r="H17" t="s">
        <v>72</v>
      </c>
      <c r="I17">
        <v>49.854</v>
      </c>
      <c r="J17">
        <v>50</v>
      </c>
      <c r="L17" s="8" t="s">
        <v>84</v>
      </c>
      <c r="M17">
        <v>1951</v>
      </c>
      <c r="N17" t="s">
        <v>72</v>
      </c>
      <c r="O17">
        <v>24.342</v>
      </c>
      <c r="Q17" s="8" t="s">
        <v>86</v>
      </c>
      <c r="R17">
        <v>1951</v>
      </c>
      <c r="S17" t="s">
        <v>72</v>
      </c>
      <c r="T17">
        <v>5.368</v>
      </c>
      <c r="V17" s="8" t="s">
        <v>87</v>
      </c>
      <c r="W17">
        <v>1951</v>
      </c>
      <c r="X17" t="s">
        <v>72</v>
      </c>
      <c r="Y17">
        <v>5.352</v>
      </c>
      <c r="AA17" s="8" t="s">
        <v>88</v>
      </c>
      <c r="AB17">
        <v>1951</v>
      </c>
      <c r="AC17" t="s">
        <v>72</v>
      </c>
      <c r="AD17">
        <v>42.586</v>
      </c>
      <c r="AF17" s="8" t="s">
        <v>89</v>
      </c>
      <c r="AG17">
        <v>1951</v>
      </c>
      <c r="AH17" t="s">
        <v>72</v>
      </c>
      <c r="AI17">
        <v>48.826</v>
      </c>
      <c r="AK17" s="8" t="s">
        <v>90</v>
      </c>
      <c r="AL17">
        <v>1951</v>
      </c>
      <c r="AM17" t="s">
        <v>72</v>
      </c>
      <c r="AN17">
        <v>99.685</v>
      </c>
      <c r="AP17">
        <f aca="true" t="shared" si="0" ref="AP17:AP81">(Y17*O17/T17)/I17</f>
        <v>0.4868103984349651</v>
      </c>
      <c r="AQ17">
        <f>(Y17*O17/T17)/D17</f>
        <v>0.4245953498762531</v>
      </c>
      <c r="AS17">
        <f aca="true" t="shared" si="1" ref="AS17:AS80">10000*AP17/AI17</f>
        <v>99.70310867877055</v>
      </c>
    </row>
    <row r="18" spans="1:45" ht="12.75">
      <c r="A18" s="8" t="s">
        <v>110</v>
      </c>
      <c r="B18">
        <v>1951</v>
      </c>
      <c r="C18" t="s">
        <v>73</v>
      </c>
      <c r="D18">
        <v>57.618</v>
      </c>
      <c r="F18" s="8" t="s">
        <v>71</v>
      </c>
      <c r="G18">
        <v>1951</v>
      </c>
      <c r="H18" t="s">
        <v>73</v>
      </c>
      <c r="I18">
        <v>50.269</v>
      </c>
      <c r="J18">
        <v>50.4</v>
      </c>
      <c r="L18" s="8" t="s">
        <v>84</v>
      </c>
      <c r="M18">
        <v>1951</v>
      </c>
      <c r="N18" t="s">
        <v>73</v>
      </c>
      <c r="O18">
        <v>24.484</v>
      </c>
      <c r="Q18" s="8" t="s">
        <v>86</v>
      </c>
      <c r="R18">
        <v>1951</v>
      </c>
      <c r="S18" t="s">
        <v>73</v>
      </c>
      <c r="T18">
        <v>5.468</v>
      </c>
      <c r="V18" s="8" t="s">
        <v>87</v>
      </c>
      <c r="W18">
        <v>1951</v>
      </c>
      <c r="X18" t="s">
        <v>73</v>
      </c>
      <c r="Y18">
        <v>5.5</v>
      </c>
      <c r="AA18" s="8" t="s">
        <v>88</v>
      </c>
      <c r="AB18">
        <v>1951</v>
      </c>
      <c r="AC18" t="s">
        <v>73</v>
      </c>
      <c r="AD18">
        <v>42.493</v>
      </c>
      <c r="AF18" s="8" t="s">
        <v>89</v>
      </c>
      <c r="AG18">
        <v>1951</v>
      </c>
      <c r="AH18" t="s">
        <v>73</v>
      </c>
      <c r="AI18">
        <v>48.705</v>
      </c>
      <c r="AK18" s="8" t="s">
        <v>90</v>
      </c>
      <c r="AL18">
        <v>1951</v>
      </c>
      <c r="AM18" t="s">
        <v>73</v>
      </c>
      <c r="AN18">
        <v>100.584</v>
      </c>
      <c r="AP18">
        <f t="shared" si="0"/>
        <v>0.4899100047305118</v>
      </c>
      <c r="AQ18">
        <f aca="true" t="shared" si="2" ref="AQ18:AQ81">(Y18*O18/T18)/D18</f>
        <v>0.42742347925644936</v>
      </c>
      <c r="AS18">
        <f t="shared" si="1"/>
        <v>100.58720967672966</v>
      </c>
    </row>
    <row r="19" spans="1:45" ht="12.75">
      <c r="A19" s="8" t="s">
        <v>110</v>
      </c>
      <c r="B19">
        <v>1951</v>
      </c>
      <c r="C19" t="s">
        <v>74</v>
      </c>
      <c r="D19">
        <v>57.049</v>
      </c>
      <c r="F19" s="8" t="s">
        <v>71</v>
      </c>
      <c r="G19">
        <v>1951</v>
      </c>
      <c r="H19" t="s">
        <v>74</v>
      </c>
      <c r="I19">
        <v>50.046</v>
      </c>
      <c r="J19">
        <v>50.2</v>
      </c>
      <c r="L19" s="8" t="s">
        <v>84</v>
      </c>
      <c r="M19">
        <v>1951</v>
      </c>
      <c r="N19" t="s">
        <v>74</v>
      </c>
      <c r="O19">
        <v>24.809</v>
      </c>
      <c r="Q19" s="8" t="s">
        <v>86</v>
      </c>
      <c r="R19">
        <v>1951</v>
      </c>
      <c r="S19" t="s">
        <v>74</v>
      </c>
      <c r="T19">
        <v>5.572</v>
      </c>
      <c r="V19" s="8" t="s">
        <v>87</v>
      </c>
      <c r="W19">
        <v>1951</v>
      </c>
      <c r="X19" t="s">
        <v>74</v>
      </c>
      <c r="Y19">
        <v>5.526</v>
      </c>
      <c r="AA19" s="8" t="s">
        <v>88</v>
      </c>
      <c r="AB19">
        <v>1951</v>
      </c>
      <c r="AC19" t="s">
        <v>74</v>
      </c>
      <c r="AD19">
        <v>43.487</v>
      </c>
      <c r="AF19" s="8" t="s">
        <v>89</v>
      </c>
      <c r="AG19">
        <v>1951</v>
      </c>
      <c r="AH19" t="s">
        <v>74</v>
      </c>
      <c r="AI19">
        <v>49.572</v>
      </c>
      <c r="AK19" s="8" t="s">
        <v>90</v>
      </c>
      <c r="AL19">
        <v>1951</v>
      </c>
      <c r="AM19" t="s">
        <v>74</v>
      </c>
      <c r="AN19">
        <v>99.186</v>
      </c>
      <c r="AP19">
        <f t="shared" si="0"/>
        <v>0.49163145354945387</v>
      </c>
      <c r="AQ19">
        <f t="shared" si="2"/>
        <v>0.43128166531115303</v>
      </c>
      <c r="AS19">
        <f t="shared" si="1"/>
        <v>99.17523068455053</v>
      </c>
    </row>
    <row r="20" spans="1:45" ht="12.75">
      <c r="A20" s="8" t="s">
        <v>110</v>
      </c>
      <c r="B20">
        <v>1951</v>
      </c>
      <c r="C20" t="s">
        <v>75</v>
      </c>
      <c r="D20">
        <v>57.076</v>
      </c>
      <c r="F20" s="8" t="s">
        <v>71</v>
      </c>
      <c r="G20">
        <v>1951</v>
      </c>
      <c r="H20" t="s">
        <v>75</v>
      </c>
      <c r="I20">
        <v>50.111</v>
      </c>
      <c r="J20">
        <v>50.3</v>
      </c>
      <c r="L20" s="8" t="s">
        <v>84</v>
      </c>
      <c r="M20">
        <v>1951</v>
      </c>
      <c r="N20" t="s">
        <v>75</v>
      </c>
      <c r="O20">
        <v>24.864</v>
      </c>
      <c r="Q20" s="8" t="s">
        <v>86</v>
      </c>
      <c r="R20">
        <v>1951</v>
      </c>
      <c r="S20" t="s">
        <v>75</v>
      </c>
      <c r="T20">
        <v>5.624</v>
      </c>
      <c r="V20" s="8" t="s">
        <v>87</v>
      </c>
      <c r="W20">
        <v>1951</v>
      </c>
      <c r="X20" t="s">
        <v>75</v>
      </c>
      <c r="Y20">
        <v>5.607</v>
      </c>
      <c r="AA20" s="8" t="s">
        <v>88</v>
      </c>
      <c r="AB20">
        <v>1951</v>
      </c>
      <c r="AC20" t="s">
        <v>75</v>
      </c>
      <c r="AD20">
        <v>43.563</v>
      </c>
      <c r="AF20" s="8" t="s">
        <v>89</v>
      </c>
      <c r="AG20">
        <v>1951</v>
      </c>
      <c r="AH20" t="s">
        <v>75</v>
      </c>
      <c r="AI20">
        <v>49.618</v>
      </c>
      <c r="AK20" s="8" t="s">
        <v>90</v>
      </c>
      <c r="AL20">
        <v>1951</v>
      </c>
      <c r="AM20" t="s">
        <v>75</v>
      </c>
      <c r="AN20">
        <v>99.689</v>
      </c>
      <c r="AP20">
        <f t="shared" si="0"/>
        <v>0.4946786554900753</v>
      </c>
      <c r="AQ20">
        <f t="shared" si="2"/>
        <v>0.434312882915116</v>
      </c>
      <c r="AS20">
        <f t="shared" si="1"/>
        <v>99.69741938209425</v>
      </c>
    </row>
    <row r="21" spans="1:45" ht="12.75">
      <c r="A21" s="8" t="s">
        <v>110</v>
      </c>
      <c r="B21">
        <v>1952</v>
      </c>
      <c r="C21" t="s">
        <v>72</v>
      </c>
      <c r="D21">
        <v>57.443</v>
      </c>
      <c r="F21" s="8" t="s">
        <v>71</v>
      </c>
      <c r="G21">
        <v>1952</v>
      </c>
      <c r="H21" t="s">
        <v>72</v>
      </c>
      <c r="I21">
        <v>50.194</v>
      </c>
      <c r="J21">
        <v>50.4</v>
      </c>
      <c r="L21" s="8" t="s">
        <v>84</v>
      </c>
      <c r="M21">
        <v>1952</v>
      </c>
      <c r="N21" t="s">
        <v>72</v>
      </c>
      <c r="O21">
        <v>25.117</v>
      </c>
      <c r="Q21" s="8" t="s">
        <v>86</v>
      </c>
      <c r="R21">
        <v>1952</v>
      </c>
      <c r="S21" t="s">
        <v>72</v>
      </c>
      <c r="T21">
        <v>5.69</v>
      </c>
      <c r="V21" s="8" t="s">
        <v>87</v>
      </c>
      <c r="W21">
        <v>1952</v>
      </c>
      <c r="X21" t="s">
        <v>72</v>
      </c>
      <c r="Y21">
        <v>5.722</v>
      </c>
      <c r="AA21" s="8" t="s">
        <v>88</v>
      </c>
      <c r="AB21">
        <v>1952</v>
      </c>
      <c r="AC21" t="s">
        <v>72</v>
      </c>
      <c r="AD21">
        <v>43.725</v>
      </c>
      <c r="AF21" s="8" t="s">
        <v>89</v>
      </c>
      <c r="AG21">
        <v>1952</v>
      </c>
      <c r="AH21" t="s">
        <v>72</v>
      </c>
      <c r="AI21">
        <v>50.04</v>
      </c>
      <c r="AK21" s="8" t="s">
        <v>90</v>
      </c>
      <c r="AL21">
        <v>1952</v>
      </c>
      <c r="AM21" t="s">
        <v>72</v>
      </c>
      <c r="AN21">
        <v>100.55</v>
      </c>
      <c r="AP21">
        <f t="shared" si="0"/>
        <v>0.5032126456554193</v>
      </c>
      <c r="AQ21">
        <f t="shared" si="2"/>
        <v>0.4397098956535717</v>
      </c>
      <c r="AS21">
        <f t="shared" si="1"/>
        <v>100.56207946750986</v>
      </c>
    </row>
    <row r="22" spans="1:45" ht="12.75">
      <c r="A22" s="8" t="s">
        <v>110</v>
      </c>
      <c r="B22">
        <v>1952</v>
      </c>
      <c r="C22" t="s">
        <v>73</v>
      </c>
      <c r="D22">
        <v>57.205</v>
      </c>
      <c r="F22" s="8" t="s">
        <v>71</v>
      </c>
      <c r="G22">
        <v>1952</v>
      </c>
      <c r="H22" t="s">
        <v>73</v>
      </c>
      <c r="I22">
        <v>50.269</v>
      </c>
      <c r="J22">
        <v>50.5</v>
      </c>
      <c r="L22" s="8" t="s">
        <v>84</v>
      </c>
      <c r="M22">
        <v>1952</v>
      </c>
      <c r="N22" t="s">
        <v>73</v>
      </c>
      <c r="O22">
        <v>24.988</v>
      </c>
      <c r="Q22" s="8" t="s">
        <v>86</v>
      </c>
      <c r="R22">
        <v>1952</v>
      </c>
      <c r="S22" t="s">
        <v>73</v>
      </c>
      <c r="T22">
        <v>5.659</v>
      </c>
      <c r="V22" s="8" t="s">
        <v>87</v>
      </c>
      <c r="W22">
        <v>1952</v>
      </c>
      <c r="X22" t="s">
        <v>73</v>
      </c>
      <c r="Y22">
        <v>5.744</v>
      </c>
      <c r="AA22" s="8" t="s">
        <v>88</v>
      </c>
      <c r="AB22">
        <v>1952</v>
      </c>
      <c r="AC22" t="s">
        <v>73</v>
      </c>
      <c r="AD22">
        <v>43.681</v>
      </c>
      <c r="AF22" s="8" t="s">
        <v>89</v>
      </c>
      <c r="AG22">
        <v>1952</v>
      </c>
      <c r="AH22" t="s">
        <v>73</v>
      </c>
      <c r="AI22">
        <v>49.707</v>
      </c>
      <c r="AK22" s="8" t="s">
        <v>90</v>
      </c>
      <c r="AL22">
        <v>1952</v>
      </c>
      <c r="AM22" t="s">
        <v>73</v>
      </c>
      <c r="AN22">
        <v>101.501</v>
      </c>
      <c r="AP22">
        <f t="shared" si="0"/>
        <v>0.5045520658145272</v>
      </c>
      <c r="AQ22">
        <f t="shared" si="2"/>
        <v>0.44337606496688164</v>
      </c>
      <c r="AS22">
        <f t="shared" si="1"/>
        <v>101.5052338331678</v>
      </c>
    </row>
    <row r="23" spans="1:45" ht="12.75">
      <c r="A23" s="8" t="s">
        <v>110</v>
      </c>
      <c r="B23">
        <v>1952</v>
      </c>
      <c r="C23" t="s">
        <v>74</v>
      </c>
      <c r="D23">
        <v>57.616</v>
      </c>
      <c r="F23" s="8" t="s">
        <v>71</v>
      </c>
      <c r="G23">
        <v>1952</v>
      </c>
      <c r="H23" t="s">
        <v>74</v>
      </c>
      <c r="I23">
        <v>50.542</v>
      </c>
      <c r="J23">
        <v>50.8</v>
      </c>
      <c r="L23" s="8" t="s">
        <v>84</v>
      </c>
      <c r="M23">
        <v>1952</v>
      </c>
      <c r="N23" t="s">
        <v>74</v>
      </c>
      <c r="O23">
        <v>25.051</v>
      </c>
      <c r="Q23" s="8" t="s">
        <v>86</v>
      </c>
      <c r="R23">
        <v>1952</v>
      </c>
      <c r="S23" t="s">
        <v>74</v>
      </c>
      <c r="T23">
        <v>5.733</v>
      </c>
      <c r="V23" s="8" t="s">
        <v>87</v>
      </c>
      <c r="W23">
        <v>1952</v>
      </c>
      <c r="X23" t="s">
        <v>74</v>
      </c>
      <c r="Y23">
        <v>5.837</v>
      </c>
      <c r="AA23" s="8" t="s">
        <v>88</v>
      </c>
      <c r="AB23">
        <v>1952</v>
      </c>
      <c r="AC23" t="s">
        <v>74</v>
      </c>
      <c r="AD23">
        <v>43.479</v>
      </c>
      <c r="AF23" s="8" t="s">
        <v>89</v>
      </c>
      <c r="AG23">
        <v>1952</v>
      </c>
      <c r="AH23" t="s">
        <v>74</v>
      </c>
      <c r="AI23">
        <v>49.565</v>
      </c>
      <c r="AK23" s="8" t="s">
        <v>90</v>
      </c>
      <c r="AL23">
        <v>1952</v>
      </c>
      <c r="AM23" t="s">
        <v>74</v>
      </c>
      <c r="AN23">
        <v>101.817</v>
      </c>
      <c r="AP23">
        <f t="shared" si="0"/>
        <v>0.5046385166652892</v>
      </c>
      <c r="AQ23">
        <f t="shared" si="2"/>
        <v>0.442679809589299</v>
      </c>
      <c r="AS23">
        <f t="shared" si="1"/>
        <v>101.81348061440316</v>
      </c>
    </row>
    <row r="24" spans="1:45" ht="12.75">
      <c r="A24" s="8" t="s">
        <v>110</v>
      </c>
      <c r="B24">
        <v>1952</v>
      </c>
      <c r="C24" t="s">
        <v>75</v>
      </c>
      <c r="D24">
        <v>59.159</v>
      </c>
      <c r="F24" s="8" t="s">
        <v>71</v>
      </c>
      <c r="G24">
        <v>1952</v>
      </c>
      <c r="H24" t="s">
        <v>75</v>
      </c>
      <c r="I24">
        <v>51.727</v>
      </c>
      <c r="J24">
        <v>51.9</v>
      </c>
      <c r="L24" s="8" t="s">
        <v>84</v>
      </c>
      <c r="M24">
        <v>1952</v>
      </c>
      <c r="N24" t="s">
        <v>75</v>
      </c>
      <c r="O24">
        <v>26.203</v>
      </c>
      <c r="Q24" s="8" t="s">
        <v>86</v>
      </c>
      <c r="R24">
        <v>1952</v>
      </c>
      <c r="S24" t="s">
        <v>75</v>
      </c>
      <c r="T24">
        <v>6.049</v>
      </c>
      <c r="V24" s="8" t="s">
        <v>87</v>
      </c>
      <c r="W24">
        <v>1952</v>
      </c>
      <c r="X24" t="s">
        <v>75</v>
      </c>
      <c r="Y24">
        <v>6.147</v>
      </c>
      <c r="AA24" s="8" t="s">
        <v>88</v>
      </c>
      <c r="AB24">
        <v>1952</v>
      </c>
      <c r="AC24" t="s">
        <v>75</v>
      </c>
      <c r="AD24">
        <v>44.292</v>
      </c>
      <c r="AF24" s="8" t="s">
        <v>89</v>
      </c>
      <c r="AG24">
        <v>1952</v>
      </c>
      <c r="AH24" t="s">
        <v>75</v>
      </c>
      <c r="AI24">
        <v>50.655</v>
      </c>
      <c r="AK24" s="8" t="s">
        <v>90</v>
      </c>
      <c r="AL24">
        <v>1952</v>
      </c>
      <c r="AM24" t="s">
        <v>75</v>
      </c>
      <c r="AN24">
        <v>101.624</v>
      </c>
      <c r="AP24">
        <f t="shared" si="0"/>
        <v>0.5147701482224051</v>
      </c>
      <c r="AQ24">
        <f t="shared" si="2"/>
        <v>0.45010083769334075</v>
      </c>
      <c r="AS24">
        <f t="shared" si="1"/>
        <v>101.62277133992795</v>
      </c>
    </row>
    <row r="25" spans="1:45" ht="12.75">
      <c r="A25" s="8" t="s">
        <v>110</v>
      </c>
      <c r="B25">
        <v>1953</v>
      </c>
      <c r="C25" t="s">
        <v>72</v>
      </c>
      <c r="D25">
        <v>59.772</v>
      </c>
      <c r="F25" s="8" t="s">
        <v>71</v>
      </c>
      <c r="G25">
        <v>1953</v>
      </c>
      <c r="H25" t="s">
        <v>72</v>
      </c>
      <c r="I25">
        <v>52.266</v>
      </c>
      <c r="J25">
        <v>52.5</v>
      </c>
      <c r="L25" s="8" t="s">
        <v>84</v>
      </c>
      <c r="M25">
        <v>1953</v>
      </c>
      <c r="N25" t="s">
        <v>72</v>
      </c>
      <c r="O25">
        <v>26.666</v>
      </c>
      <c r="Q25" s="8" t="s">
        <v>86</v>
      </c>
      <c r="R25">
        <v>1953</v>
      </c>
      <c r="S25" t="s">
        <v>72</v>
      </c>
      <c r="T25">
        <v>6.168</v>
      </c>
      <c r="V25" s="8" t="s">
        <v>87</v>
      </c>
      <c r="W25">
        <v>1953</v>
      </c>
      <c r="X25" t="s">
        <v>72</v>
      </c>
      <c r="Y25">
        <v>6.284</v>
      </c>
      <c r="AA25" s="8" t="s">
        <v>88</v>
      </c>
      <c r="AB25">
        <v>1953</v>
      </c>
      <c r="AC25" t="s">
        <v>72</v>
      </c>
      <c r="AD25">
        <v>44.612</v>
      </c>
      <c r="AF25" s="8" t="s">
        <v>89</v>
      </c>
      <c r="AG25">
        <v>1953</v>
      </c>
      <c r="AH25" t="s">
        <v>72</v>
      </c>
      <c r="AI25">
        <v>51.019</v>
      </c>
      <c r="AK25" s="8" t="s">
        <v>90</v>
      </c>
      <c r="AL25">
        <v>1953</v>
      </c>
      <c r="AM25" t="s">
        <v>72</v>
      </c>
      <c r="AN25">
        <v>101.877</v>
      </c>
      <c r="AP25">
        <f t="shared" si="0"/>
        <v>0.5197929944611875</v>
      </c>
      <c r="AQ25">
        <f t="shared" si="2"/>
        <v>0.4545188491017271</v>
      </c>
      <c r="AS25">
        <f t="shared" si="1"/>
        <v>101.88223886418542</v>
      </c>
    </row>
    <row r="26" spans="1:45" ht="12.75">
      <c r="A26" s="8" t="s">
        <v>110</v>
      </c>
      <c r="B26">
        <v>1953</v>
      </c>
      <c r="C26" t="s">
        <v>73</v>
      </c>
      <c r="D26">
        <v>59.877</v>
      </c>
      <c r="F26" s="8" t="s">
        <v>71</v>
      </c>
      <c r="G26">
        <v>1953</v>
      </c>
      <c r="H26" t="s">
        <v>73</v>
      </c>
      <c r="I26">
        <v>52.462</v>
      </c>
      <c r="J26">
        <v>52.7</v>
      </c>
      <c r="L26" s="8" t="s">
        <v>84</v>
      </c>
      <c r="M26">
        <v>1953</v>
      </c>
      <c r="N26" t="s">
        <v>73</v>
      </c>
      <c r="O26">
        <v>26.795</v>
      </c>
      <c r="Q26" s="8" t="s">
        <v>86</v>
      </c>
      <c r="R26">
        <v>1953</v>
      </c>
      <c r="S26" t="s">
        <v>73</v>
      </c>
      <c r="T26">
        <v>6.232</v>
      </c>
      <c r="V26" s="8" t="s">
        <v>87</v>
      </c>
      <c r="W26">
        <v>1953</v>
      </c>
      <c r="X26" t="s">
        <v>73</v>
      </c>
      <c r="Y26">
        <v>6.378</v>
      </c>
      <c r="AA26" s="8" t="s">
        <v>88</v>
      </c>
      <c r="AB26">
        <v>1953</v>
      </c>
      <c r="AC26" t="s">
        <v>73</v>
      </c>
      <c r="AD26">
        <v>44.75</v>
      </c>
      <c r="AF26" s="8" t="s">
        <v>89</v>
      </c>
      <c r="AG26">
        <v>1953</v>
      </c>
      <c r="AH26" t="s">
        <v>73</v>
      </c>
      <c r="AI26">
        <v>51.076</v>
      </c>
      <c r="AK26" s="8" t="s">
        <v>90</v>
      </c>
      <c r="AL26">
        <v>1953</v>
      </c>
      <c r="AM26" t="s">
        <v>73</v>
      </c>
      <c r="AN26">
        <v>102.34</v>
      </c>
      <c r="AP26">
        <f t="shared" si="0"/>
        <v>0.5227162343901318</v>
      </c>
      <c r="AQ26">
        <f t="shared" si="2"/>
        <v>0.45798451974172216</v>
      </c>
      <c r="AS26">
        <f t="shared" si="1"/>
        <v>102.34087132706786</v>
      </c>
    </row>
    <row r="27" spans="1:45" ht="12.75">
      <c r="A27" s="8" t="s">
        <v>110</v>
      </c>
      <c r="B27">
        <v>1953</v>
      </c>
      <c r="C27" t="s">
        <v>74</v>
      </c>
      <c r="D27">
        <v>59.28</v>
      </c>
      <c r="F27" s="8" t="s">
        <v>71</v>
      </c>
      <c r="G27">
        <v>1953</v>
      </c>
      <c r="H27" t="s">
        <v>74</v>
      </c>
      <c r="I27">
        <v>52.364</v>
      </c>
      <c r="J27">
        <v>52.6</v>
      </c>
      <c r="L27" s="8" t="s">
        <v>84</v>
      </c>
      <c r="M27">
        <v>1953</v>
      </c>
      <c r="N27" t="s">
        <v>74</v>
      </c>
      <c r="O27">
        <v>26.664</v>
      </c>
      <c r="Q27" s="8" t="s">
        <v>86</v>
      </c>
      <c r="R27">
        <v>1953</v>
      </c>
      <c r="S27" t="s">
        <v>74</v>
      </c>
      <c r="T27">
        <v>6.219</v>
      </c>
      <c r="V27" s="8" t="s">
        <v>87</v>
      </c>
      <c r="W27">
        <v>1953</v>
      </c>
      <c r="X27" t="s">
        <v>74</v>
      </c>
      <c r="Y27">
        <v>6.383</v>
      </c>
      <c r="AA27" s="8" t="s">
        <v>88</v>
      </c>
      <c r="AB27">
        <v>1953</v>
      </c>
      <c r="AC27" t="s">
        <v>74</v>
      </c>
      <c r="AD27">
        <v>44.981</v>
      </c>
      <c r="AF27" s="8" t="s">
        <v>89</v>
      </c>
      <c r="AG27">
        <v>1953</v>
      </c>
      <c r="AH27" t="s">
        <v>74</v>
      </c>
      <c r="AI27">
        <v>50.921</v>
      </c>
      <c r="AK27" s="8" t="s">
        <v>90</v>
      </c>
      <c r="AL27">
        <v>1953</v>
      </c>
      <c r="AM27" t="s">
        <v>74</v>
      </c>
      <c r="AN27">
        <v>102.64</v>
      </c>
      <c r="AP27">
        <f t="shared" si="0"/>
        <v>0.5226329346288474</v>
      </c>
      <c r="AQ27">
        <f t="shared" si="2"/>
        <v>0.4616590922554819</v>
      </c>
      <c r="AS27">
        <f t="shared" si="1"/>
        <v>102.6360312305036</v>
      </c>
    </row>
    <row r="28" spans="1:45" ht="12.75">
      <c r="A28" s="8" t="s">
        <v>110</v>
      </c>
      <c r="B28">
        <v>1953</v>
      </c>
      <c r="C28" t="s">
        <v>75</v>
      </c>
      <c r="D28">
        <v>58.347</v>
      </c>
      <c r="F28" s="8" t="s">
        <v>71</v>
      </c>
      <c r="G28">
        <v>1953</v>
      </c>
      <c r="H28" t="s">
        <v>75</v>
      </c>
      <c r="I28">
        <v>51.662</v>
      </c>
      <c r="J28">
        <v>51.9</v>
      </c>
      <c r="L28" s="8" t="s">
        <v>84</v>
      </c>
      <c r="M28">
        <v>1953</v>
      </c>
      <c r="N28" t="s">
        <v>75</v>
      </c>
      <c r="O28">
        <v>26.143</v>
      </c>
      <c r="Q28" s="8" t="s">
        <v>86</v>
      </c>
      <c r="R28">
        <v>1953</v>
      </c>
      <c r="S28" t="s">
        <v>75</v>
      </c>
      <c r="T28">
        <v>6.105</v>
      </c>
      <c r="V28" s="8" t="s">
        <v>87</v>
      </c>
      <c r="W28">
        <v>1953</v>
      </c>
      <c r="X28" t="s">
        <v>75</v>
      </c>
      <c r="Y28">
        <v>6.338</v>
      </c>
      <c r="AA28" s="8" t="s">
        <v>88</v>
      </c>
      <c r="AB28">
        <v>1953</v>
      </c>
      <c r="AC28" t="s">
        <v>75</v>
      </c>
      <c r="AD28">
        <v>44.807</v>
      </c>
      <c r="AF28" s="8" t="s">
        <v>89</v>
      </c>
      <c r="AG28">
        <v>1953</v>
      </c>
      <c r="AH28" t="s">
        <v>75</v>
      </c>
      <c r="AI28">
        <v>50.605</v>
      </c>
      <c r="AK28" s="8" t="s">
        <v>90</v>
      </c>
      <c r="AL28">
        <v>1953</v>
      </c>
      <c r="AM28" t="s">
        <v>75</v>
      </c>
      <c r="AN28">
        <v>103.811</v>
      </c>
      <c r="AP28">
        <f t="shared" si="0"/>
        <v>0.5253524650605677</v>
      </c>
      <c r="AQ28">
        <f t="shared" si="2"/>
        <v>0.4651611745241237</v>
      </c>
      <c r="AS28">
        <f t="shared" si="1"/>
        <v>103.81433950411376</v>
      </c>
    </row>
    <row r="29" spans="1:45" ht="12.75">
      <c r="A29" s="8" t="s">
        <v>110</v>
      </c>
      <c r="B29">
        <v>1954</v>
      </c>
      <c r="C29" t="s">
        <v>72</v>
      </c>
      <c r="D29">
        <v>57.563</v>
      </c>
      <c r="F29" s="8" t="s">
        <v>71</v>
      </c>
      <c r="G29">
        <v>1954</v>
      </c>
      <c r="H29" t="s">
        <v>72</v>
      </c>
      <c r="I29">
        <v>51.065</v>
      </c>
      <c r="J29">
        <v>51.3</v>
      </c>
      <c r="L29" s="8" t="s">
        <v>84</v>
      </c>
      <c r="M29">
        <v>1954</v>
      </c>
      <c r="N29" t="s">
        <v>72</v>
      </c>
      <c r="O29">
        <v>25.822</v>
      </c>
      <c r="Q29" s="8" t="s">
        <v>86</v>
      </c>
      <c r="R29">
        <v>1954</v>
      </c>
      <c r="S29" t="s">
        <v>72</v>
      </c>
      <c r="T29">
        <v>6.054</v>
      </c>
      <c r="V29" s="8" t="s">
        <v>87</v>
      </c>
      <c r="W29">
        <v>1954</v>
      </c>
      <c r="X29" t="s">
        <v>72</v>
      </c>
      <c r="Y29">
        <v>6.308</v>
      </c>
      <c r="AA29" s="8" t="s">
        <v>88</v>
      </c>
      <c r="AB29">
        <v>1954</v>
      </c>
      <c r="AC29" t="s">
        <v>72</v>
      </c>
      <c r="AD29">
        <v>44.86</v>
      </c>
      <c r="AF29" s="8" t="s">
        <v>89</v>
      </c>
      <c r="AG29">
        <v>1954</v>
      </c>
      <c r="AH29" t="s">
        <v>72</v>
      </c>
      <c r="AI29">
        <v>50.568</v>
      </c>
      <c r="AK29" s="8" t="s">
        <v>90</v>
      </c>
      <c r="AL29">
        <v>1954</v>
      </c>
      <c r="AM29" t="s">
        <v>72</v>
      </c>
      <c r="AN29">
        <v>104.194</v>
      </c>
      <c r="AP29">
        <f t="shared" si="0"/>
        <v>0.5268849682793822</v>
      </c>
      <c r="AQ29">
        <f t="shared" si="2"/>
        <v>0.467407551816039</v>
      </c>
      <c r="AS29">
        <f t="shared" si="1"/>
        <v>104.19335711900456</v>
      </c>
    </row>
    <row r="30" spans="1:45" ht="12.75">
      <c r="A30" s="8" t="s">
        <v>110</v>
      </c>
      <c r="B30">
        <v>1954</v>
      </c>
      <c r="C30" t="s">
        <v>73</v>
      </c>
      <c r="D30">
        <v>57.129</v>
      </c>
      <c r="F30" s="8" t="s">
        <v>71</v>
      </c>
      <c r="G30">
        <v>1954</v>
      </c>
      <c r="H30" t="s">
        <v>73</v>
      </c>
      <c r="I30">
        <v>50.64</v>
      </c>
      <c r="J30">
        <v>50.8</v>
      </c>
      <c r="L30" s="8" t="s">
        <v>84</v>
      </c>
      <c r="M30">
        <v>1954</v>
      </c>
      <c r="N30" t="s">
        <v>73</v>
      </c>
      <c r="O30">
        <v>25.808</v>
      </c>
      <c r="Q30" s="8" t="s">
        <v>86</v>
      </c>
      <c r="R30">
        <v>1954</v>
      </c>
      <c r="S30" t="s">
        <v>73</v>
      </c>
      <c r="T30">
        <v>6.059</v>
      </c>
      <c r="V30" s="8" t="s">
        <v>87</v>
      </c>
      <c r="W30">
        <v>1954</v>
      </c>
      <c r="X30" t="s">
        <v>73</v>
      </c>
      <c r="Y30">
        <v>6.267</v>
      </c>
      <c r="AA30" s="8" t="s">
        <v>88</v>
      </c>
      <c r="AB30">
        <v>1954</v>
      </c>
      <c r="AC30" t="s">
        <v>73</v>
      </c>
      <c r="AD30">
        <v>45.176</v>
      </c>
      <c r="AF30" s="8" t="s">
        <v>89</v>
      </c>
      <c r="AG30">
        <v>1954</v>
      </c>
      <c r="AH30" t="s">
        <v>73</v>
      </c>
      <c r="AI30">
        <v>50.965</v>
      </c>
      <c r="AK30" s="8" t="s">
        <v>90</v>
      </c>
      <c r="AL30">
        <v>1954</v>
      </c>
      <c r="AM30" t="s">
        <v>73</v>
      </c>
      <c r="AN30">
        <v>103.439</v>
      </c>
      <c r="AP30">
        <f t="shared" si="0"/>
        <v>0.5271320169987227</v>
      </c>
      <c r="AQ30">
        <f t="shared" si="2"/>
        <v>0.4672577034573565</v>
      </c>
      <c r="AS30">
        <f t="shared" si="1"/>
        <v>103.43020052952471</v>
      </c>
    </row>
    <row r="31" spans="1:45" ht="12.75">
      <c r="A31" s="8" t="s">
        <v>110</v>
      </c>
      <c r="B31">
        <v>1954</v>
      </c>
      <c r="C31" t="s">
        <v>74</v>
      </c>
      <c r="D31">
        <v>56.905</v>
      </c>
      <c r="F31" s="8" t="s">
        <v>71</v>
      </c>
      <c r="G31">
        <v>1954</v>
      </c>
      <c r="H31" t="s">
        <v>74</v>
      </c>
      <c r="I31">
        <v>50.522</v>
      </c>
      <c r="J31">
        <v>50.7</v>
      </c>
      <c r="L31" s="8" t="s">
        <v>84</v>
      </c>
      <c r="M31">
        <v>1954</v>
      </c>
      <c r="N31" t="s">
        <v>74</v>
      </c>
      <c r="O31">
        <v>26.16</v>
      </c>
      <c r="Q31" s="8" t="s">
        <v>86</v>
      </c>
      <c r="R31">
        <v>1954</v>
      </c>
      <c r="S31" t="s">
        <v>74</v>
      </c>
      <c r="T31">
        <v>6.137</v>
      </c>
      <c r="V31" s="8" t="s">
        <v>87</v>
      </c>
      <c r="W31">
        <v>1954</v>
      </c>
      <c r="X31" t="s">
        <v>74</v>
      </c>
      <c r="Y31">
        <v>6.292</v>
      </c>
      <c r="AA31" s="8" t="s">
        <v>88</v>
      </c>
      <c r="AB31">
        <v>1954</v>
      </c>
      <c r="AC31" t="s">
        <v>74</v>
      </c>
      <c r="AD31">
        <v>45.972</v>
      </c>
      <c r="AF31" s="8" t="s">
        <v>89</v>
      </c>
      <c r="AG31">
        <v>1954</v>
      </c>
      <c r="AH31" t="s">
        <v>74</v>
      </c>
      <c r="AI31">
        <v>51.78</v>
      </c>
      <c r="AK31" s="8" t="s">
        <v>90</v>
      </c>
      <c r="AL31">
        <v>1954</v>
      </c>
      <c r="AM31" t="s">
        <v>74</v>
      </c>
      <c r="AN31">
        <v>102.532</v>
      </c>
      <c r="AP31">
        <f t="shared" si="0"/>
        <v>0.530871970701161</v>
      </c>
      <c r="AQ31">
        <f t="shared" si="2"/>
        <v>0.4713243775373702</v>
      </c>
      <c r="AS31">
        <f t="shared" si="1"/>
        <v>102.52452118601023</v>
      </c>
    </row>
    <row r="32" spans="1:45" ht="12.75">
      <c r="A32" s="8" t="s">
        <v>110</v>
      </c>
      <c r="B32">
        <v>1954</v>
      </c>
      <c r="C32" t="s">
        <v>75</v>
      </c>
      <c r="D32">
        <v>57.618</v>
      </c>
      <c r="F32" s="8" t="s">
        <v>71</v>
      </c>
      <c r="G32">
        <v>1954</v>
      </c>
      <c r="H32" t="s">
        <v>75</v>
      </c>
      <c r="I32">
        <v>50.909</v>
      </c>
      <c r="J32">
        <v>51.1</v>
      </c>
      <c r="L32" s="8" t="s">
        <v>84</v>
      </c>
      <c r="M32">
        <v>1954</v>
      </c>
      <c r="N32" t="s">
        <v>75</v>
      </c>
      <c r="O32">
        <v>26.78</v>
      </c>
      <c r="Q32" s="8" t="s">
        <v>86</v>
      </c>
      <c r="R32">
        <v>1954</v>
      </c>
      <c r="S32" t="s">
        <v>75</v>
      </c>
      <c r="T32">
        <v>6.312</v>
      </c>
      <c r="V32" s="8" t="s">
        <v>87</v>
      </c>
      <c r="W32">
        <v>1954</v>
      </c>
      <c r="X32" t="s">
        <v>75</v>
      </c>
      <c r="Y32">
        <v>6.433</v>
      </c>
      <c r="AA32" s="8" t="s">
        <v>88</v>
      </c>
      <c r="AB32">
        <v>1954</v>
      </c>
      <c r="AC32" t="s">
        <v>75</v>
      </c>
      <c r="AD32">
        <v>46.478</v>
      </c>
      <c r="AF32" s="8" t="s">
        <v>89</v>
      </c>
      <c r="AG32">
        <v>1954</v>
      </c>
      <c r="AH32" t="s">
        <v>75</v>
      </c>
      <c r="AI32">
        <v>52.603</v>
      </c>
      <c r="AK32" s="8" t="s">
        <v>90</v>
      </c>
      <c r="AL32">
        <v>1954</v>
      </c>
      <c r="AM32" t="s">
        <v>75</v>
      </c>
      <c r="AN32">
        <v>101.915</v>
      </c>
      <c r="AP32">
        <f t="shared" si="0"/>
        <v>0.5361206896143946</v>
      </c>
      <c r="AQ32">
        <f t="shared" si="2"/>
        <v>0.4736951679610402</v>
      </c>
      <c r="AS32">
        <f t="shared" si="1"/>
        <v>101.91827264878327</v>
      </c>
    </row>
    <row r="33" spans="1:45" ht="12.75">
      <c r="A33" s="8" t="s">
        <v>110</v>
      </c>
      <c r="B33">
        <v>1955</v>
      </c>
      <c r="C33" t="s">
        <v>72</v>
      </c>
      <c r="D33">
        <v>58.548</v>
      </c>
      <c r="F33" s="8" t="s">
        <v>71</v>
      </c>
      <c r="G33">
        <v>1955</v>
      </c>
      <c r="H33" t="s">
        <v>72</v>
      </c>
      <c r="I33">
        <v>51.486</v>
      </c>
      <c r="J33">
        <v>51.7</v>
      </c>
      <c r="L33" s="8" t="s">
        <v>84</v>
      </c>
      <c r="M33">
        <v>1955</v>
      </c>
      <c r="N33" t="s">
        <v>72</v>
      </c>
      <c r="O33">
        <v>27.761</v>
      </c>
      <c r="Q33" s="8" t="s">
        <v>86</v>
      </c>
      <c r="R33">
        <v>1955</v>
      </c>
      <c r="S33" t="s">
        <v>72</v>
      </c>
      <c r="T33">
        <v>6.569</v>
      </c>
      <c r="V33" s="8" t="s">
        <v>87</v>
      </c>
      <c r="W33">
        <v>1955</v>
      </c>
      <c r="X33" t="s">
        <v>72</v>
      </c>
      <c r="Y33">
        <v>6.587</v>
      </c>
      <c r="AA33" s="8" t="s">
        <v>88</v>
      </c>
      <c r="AB33">
        <v>1955</v>
      </c>
      <c r="AC33" t="s">
        <v>72</v>
      </c>
      <c r="AD33">
        <v>47.416</v>
      </c>
      <c r="AF33" s="8" t="s">
        <v>89</v>
      </c>
      <c r="AG33">
        <v>1955</v>
      </c>
      <c r="AH33" t="s">
        <v>72</v>
      </c>
      <c r="AI33">
        <v>53.92</v>
      </c>
      <c r="AK33" s="8" t="s">
        <v>90</v>
      </c>
      <c r="AL33">
        <v>1955</v>
      </c>
      <c r="AM33" t="s">
        <v>72</v>
      </c>
      <c r="AN33">
        <v>100.275</v>
      </c>
      <c r="AP33">
        <f t="shared" si="0"/>
        <v>0.5406725927921784</v>
      </c>
      <c r="AQ33">
        <f t="shared" si="2"/>
        <v>0.4754572165146221</v>
      </c>
      <c r="AS33">
        <f t="shared" si="1"/>
        <v>100.27310697184318</v>
      </c>
    </row>
    <row r="34" spans="1:45" ht="12.75">
      <c r="A34" s="8" t="s">
        <v>110</v>
      </c>
      <c r="B34">
        <v>1955</v>
      </c>
      <c r="C34" t="s">
        <v>73</v>
      </c>
      <c r="D34">
        <v>59.31</v>
      </c>
      <c r="F34" s="8" t="s">
        <v>71</v>
      </c>
      <c r="G34">
        <v>1955</v>
      </c>
      <c r="H34" t="s">
        <v>73</v>
      </c>
      <c r="I34">
        <v>52.068</v>
      </c>
      <c r="J34">
        <v>52.3</v>
      </c>
      <c r="L34" s="8" t="s">
        <v>84</v>
      </c>
      <c r="M34">
        <v>1955</v>
      </c>
      <c r="N34" t="s">
        <v>73</v>
      </c>
      <c r="O34">
        <v>28.175</v>
      </c>
      <c r="Q34" s="8" t="s">
        <v>86</v>
      </c>
      <c r="R34">
        <v>1955</v>
      </c>
      <c r="S34" t="s">
        <v>73</v>
      </c>
      <c r="T34">
        <v>6.699</v>
      </c>
      <c r="V34" s="8" t="s">
        <v>87</v>
      </c>
      <c r="W34">
        <v>1955</v>
      </c>
      <c r="X34" t="s">
        <v>73</v>
      </c>
      <c r="Y34">
        <v>6.741</v>
      </c>
      <c r="AA34" s="8" t="s">
        <v>88</v>
      </c>
      <c r="AB34">
        <v>1955</v>
      </c>
      <c r="AC34" t="s">
        <v>73</v>
      </c>
      <c r="AD34">
        <v>47.505</v>
      </c>
      <c r="AF34" s="8" t="s">
        <v>89</v>
      </c>
      <c r="AG34">
        <v>1955</v>
      </c>
      <c r="AH34" t="s">
        <v>73</v>
      </c>
      <c r="AI34">
        <v>54.112</v>
      </c>
      <c r="AK34" s="8" t="s">
        <v>90</v>
      </c>
      <c r="AL34">
        <v>1955</v>
      </c>
      <c r="AM34" t="s">
        <v>73</v>
      </c>
      <c r="AN34">
        <v>100.638</v>
      </c>
      <c r="AP34">
        <f t="shared" si="0"/>
        <v>0.5445119030503396</v>
      </c>
      <c r="AQ34">
        <f t="shared" si="2"/>
        <v>0.4780247136743395</v>
      </c>
      <c r="AS34">
        <f t="shared" si="1"/>
        <v>100.62683010244301</v>
      </c>
    </row>
    <row r="35" spans="1:45" ht="12.75">
      <c r="A35" s="8" t="s">
        <v>110</v>
      </c>
      <c r="B35">
        <v>1955</v>
      </c>
      <c r="C35" t="s">
        <v>74</v>
      </c>
      <c r="D35">
        <v>59.926</v>
      </c>
      <c r="F35" s="8" t="s">
        <v>71</v>
      </c>
      <c r="G35">
        <v>1955</v>
      </c>
      <c r="H35" t="s">
        <v>74</v>
      </c>
      <c r="I35">
        <v>52.597</v>
      </c>
      <c r="J35">
        <v>52.8</v>
      </c>
      <c r="L35" s="8" t="s">
        <v>84</v>
      </c>
      <c r="M35">
        <v>1955</v>
      </c>
      <c r="N35" t="s">
        <v>74</v>
      </c>
      <c r="O35">
        <v>28.57</v>
      </c>
      <c r="Q35" s="8" t="s">
        <v>86</v>
      </c>
      <c r="R35">
        <v>1955</v>
      </c>
      <c r="S35" t="s">
        <v>74</v>
      </c>
      <c r="T35">
        <v>6.86</v>
      </c>
      <c r="V35" s="8" t="s">
        <v>87</v>
      </c>
      <c r="W35">
        <v>1955</v>
      </c>
      <c r="X35" t="s">
        <v>74</v>
      </c>
      <c r="Y35">
        <v>6.895</v>
      </c>
      <c r="AA35" s="8" t="s">
        <v>88</v>
      </c>
      <c r="AB35">
        <v>1955</v>
      </c>
      <c r="AC35" t="s">
        <v>74</v>
      </c>
      <c r="AD35">
        <v>47.676</v>
      </c>
      <c r="AF35" s="8" t="s">
        <v>89</v>
      </c>
      <c r="AG35">
        <v>1955</v>
      </c>
      <c r="AH35" t="s">
        <v>74</v>
      </c>
      <c r="AI35">
        <v>54.32</v>
      </c>
      <c r="AK35" s="8" t="s">
        <v>90</v>
      </c>
      <c r="AL35">
        <v>1955</v>
      </c>
      <c r="AM35" t="s">
        <v>74</v>
      </c>
      <c r="AN35">
        <v>100.509</v>
      </c>
      <c r="AP35">
        <f t="shared" si="0"/>
        <v>0.5459582353769692</v>
      </c>
      <c r="AQ35">
        <f t="shared" si="2"/>
        <v>0.47918708584124503</v>
      </c>
      <c r="AS35">
        <f t="shared" si="1"/>
        <v>100.50777529031096</v>
      </c>
    </row>
    <row r="36" spans="1:45" ht="12.75">
      <c r="A36" s="8" t="s">
        <v>110</v>
      </c>
      <c r="B36">
        <v>1955</v>
      </c>
      <c r="C36" t="s">
        <v>75</v>
      </c>
      <c r="D36">
        <v>60.652</v>
      </c>
      <c r="F36" s="8" t="s">
        <v>71</v>
      </c>
      <c r="G36">
        <v>1955</v>
      </c>
      <c r="H36" t="s">
        <v>75</v>
      </c>
      <c r="I36">
        <v>53.12</v>
      </c>
      <c r="J36">
        <v>53.3</v>
      </c>
      <c r="L36" s="8" t="s">
        <v>84</v>
      </c>
      <c r="M36">
        <v>1955</v>
      </c>
      <c r="N36" t="s">
        <v>75</v>
      </c>
      <c r="O36">
        <v>28.8</v>
      </c>
      <c r="Q36" s="8" t="s">
        <v>86</v>
      </c>
      <c r="R36">
        <v>1955</v>
      </c>
      <c r="S36" t="s">
        <v>75</v>
      </c>
      <c r="T36">
        <v>6.983</v>
      </c>
      <c r="V36" s="8" t="s">
        <v>87</v>
      </c>
      <c r="W36">
        <v>1955</v>
      </c>
      <c r="X36" t="s">
        <v>75</v>
      </c>
      <c r="Y36">
        <v>7.064</v>
      </c>
      <c r="AA36" s="8" t="s">
        <v>88</v>
      </c>
      <c r="AB36">
        <v>1955</v>
      </c>
      <c r="AC36" t="s">
        <v>75</v>
      </c>
      <c r="AD36">
        <v>47.484</v>
      </c>
      <c r="AF36" s="8" t="s">
        <v>89</v>
      </c>
      <c r="AG36">
        <v>1955</v>
      </c>
      <c r="AH36" t="s">
        <v>75</v>
      </c>
      <c r="AI36">
        <v>54.217</v>
      </c>
      <c r="AK36" s="8" t="s">
        <v>90</v>
      </c>
      <c r="AL36">
        <v>1955</v>
      </c>
      <c r="AM36" t="s">
        <v>75</v>
      </c>
      <c r="AN36">
        <v>101.161</v>
      </c>
      <c r="AP36">
        <f t="shared" si="0"/>
        <v>0.548457613929871</v>
      </c>
      <c r="AQ36">
        <f t="shared" si="2"/>
        <v>0.4803480256538078</v>
      </c>
      <c r="AS36">
        <f t="shared" si="1"/>
        <v>101.15971262332314</v>
      </c>
    </row>
    <row r="37" spans="1:45" ht="12.75">
      <c r="A37" s="8" t="s">
        <v>110</v>
      </c>
      <c r="B37">
        <v>1956</v>
      </c>
      <c r="C37" t="s">
        <v>72</v>
      </c>
      <c r="D37">
        <v>61.02</v>
      </c>
      <c r="F37" s="8" t="s">
        <v>71</v>
      </c>
      <c r="G37">
        <v>1956</v>
      </c>
      <c r="H37" t="s">
        <v>72</v>
      </c>
      <c r="I37">
        <v>53.629</v>
      </c>
      <c r="J37">
        <v>53.9</v>
      </c>
      <c r="L37" s="8" t="s">
        <v>84</v>
      </c>
      <c r="M37">
        <v>1956</v>
      </c>
      <c r="N37" t="s">
        <v>72</v>
      </c>
      <c r="O37">
        <v>28.614</v>
      </c>
      <c r="Q37" s="8" t="s">
        <v>86</v>
      </c>
      <c r="R37">
        <v>1956</v>
      </c>
      <c r="S37" t="s">
        <v>72</v>
      </c>
      <c r="T37">
        <v>7</v>
      </c>
      <c r="V37" s="8" t="s">
        <v>87</v>
      </c>
      <c r="W37">
        <v>1956</v>
      </c>
      <c r="X37" t="s">
        <v>72</v>
      </c>
      <c r="Y37">
        <v>7.218</v>
      </c>
      <c r="AA37" s="8" t="s">
        <v>88</v>
      </c>
      <c r="AB37">
        <v>1956</v>
      </c>
      <c r="AC37" t="s">
        <v>72</v>
      </c>
      <c r="AD37">
        <v>46.893</v>
      </c>
      <c r="AF37" s="8" t="s">
        <v>89</v>
      </c>
      <c r="AG37">
        <v>1956</v>
      </c>
      <c r="AH37" t="s">
        <v>72</v>
      </c>
      <c r="AI37">
        <v>53.356</v>
      </c>
      <c r="AK37" s="8" t="s">
        <v>90</v>
      </c>
      <c r="AL37">
        <v>1956</v>
      </c>
      <c r="AM37" t="s">
        <v>72</v>
      </c>
      <c r="AN37">
        <v>103.108</v>
      </c>
      <c r="AP37">
        <f t="shared" si="0"/>
        <v>0.5501710215421827</v>
      </c>
      <c r="AQ37">
        <f t="shared" si="2"/>
        <v>0.4835319848293299</v>
      </c>
      <c r="AS37">
        <f t="shared" si="1"/>
        <v>103.11324341070969</v>
      </c>
    </row>
    <row r="38" spans="1:45" ht="12.75">
      <c r="A38" s="8" t="s">
        <v>110</v>
      </c>
      <c r="B38">
        <v>1956</v>
      </c>
      <c r="C38" t="s">
        <v>73</v>
      </c>
      <c r="D38">
        <v>61.153</v>
      </c>
      <c r="F38" s="8" t="s">
        <v>71</v>
      </c>
      <c r="G38">
        <v>1956</v>
      </c>
      <c r="H38" t="s">
        <v>73</v>
      </c>
      <c r="I38">
        <v>53.956</v>
      </c>
      <c r="J38">
        <v>54.2</v>
      </c>
      <c r="L38" s="8" t="s">
        <v>84</v>
      </c>
      <c r="M38">
        <v>1956</v>
      </c>
      <c r="N38" t="s">
        <v>73</v>
      </c>
      <c r="O38">
        <v>28.796</v>
      </c>
      <c r="Q38" s="8" t="s">
        <v>86</v>
      </c>
      <c r="R38">
        <v>1956</v>
      </c>
      <c r="S38" t="s">
        <v>73</v>
      </c>
      <c r="T38">
        <v>7.088</v>
      </c>
      <c r="V38" s="8" t="s">
        <v>87</v>
      </c>
      <c r="W38">
        <v>1956</v>
      </c>
      <c r="X38" t="s">
        <v>73</v>
      </c>
      <c r="Y38">
        <v>7.373</v>
      </c>
      <c r="AA38" s="8" t="s">
        <v>88</v>
      </c>
      <c r="AB38">
        <v>1956</v>
      </c>
      <c r="AC38" t="s">
        <v>73</v>
      </c>
      <c r="AD38">
        <v>47.088</v>
      </c>
      <c r="AF38" s="8" t="s">
        <v>89</v>
      </c>
      <c r="AG38">
        <v>1956</v>
      </c>
      <c r="AH38" t="s">
        <v>73</v>
      </c>
      <c r="AI38">
        <v>53.369</v>
      </c>
      <c r="AK38" s="8" t="s">
        <v>90</v>
      </c>
      <c r="AL38">
        <v>1956</v>
      </c>
      <c r="AM38" t="s">
        <v>73</v>
      </c>
      <c r="AN38">
        <v>104.018</v>
      </c>
      <c r="AP38">
        <f t="shared" si="0"/>
        <v>0.5551533232412263</v>
      </c>
      <c r="AQ38">
        <f t="shared" si="2"/>
        <v>0.48981820530151604</v>
      </c>
      <c r="AS38">
        <f t="shared" si="1"/>
        <v>104.02168360681789</v>
      </c>
    </row>
    <row r="39" spans="1:45" ht="12.75">
      <c r="A39" s="8" t="s">
        <v>110</v>
      </c>
      <c r="B39">
        <v>1956</v>
      </c>
      <c r="C39" t="s">
        <v>74</v>
      </c>
      <c r="D39">
        <v>60.908</v>
      </c>
      <c r="F39" s="8" t="s">
        <v>71</v>
      </c>
      <c r="G39">
        <v>1956</v>
      </c>
      <c r="H39" t="s">
        <v>74</v>
      </c>
      <c r="I39">
        <v>53.723</v>
      </c>
      <c r="J39">
        <v>53.9</v>
      </c>
      <c r="L39" s="8" t="s">
        <v>84</v>
      </c>
      <c r="M39">
        <v>1956</v>
      </c>
      <c r="N39" t="s">
        <v>74</v>
      </c>
      <c r="O39">
        <v>28.669</v>
      </c>
      <c r="Q39" s="8" t="s">
        <v>86</v>
      </c>
      <c r="R39">
        <v>1956</v>
      </c>
      <c r="S39" t="s">
        <v>74</v>
      </c>
      <c r="T39">
        <v>7.147</v>
      </c>
      <c r="V39" s="8" t="s">
        <v>87</v>
      </c>
      <c r="W39">
        <v>1956</v>
      </c>
      <c r="X39" t="s">
        <v>74</v>
      </c>
      <c r="Y39">
        <v>7.458</v>
      </c>
      <c r="AA39" s="8" t="s">
        <v>88</v>
      </c>
      <c r="AB39">
        <v>1956</v>
      </c>
      <c r="AC39" t="s">
        <v>74</v>
      </c>
      <c r="AD39">
        <v>47.069</v>
      </c>
      <c r="AF39" s="8" t="s">
        <v>89</v>
      </c>
      <c r="AG39">
        <v>1956</v>
      </c>
      <c r="AH39" t="s">
        <v>74</v>
      </c>
      <c r="AI39">
        <v>53.364</v>
      </c>
      <c r="AK39" s="8" t="s">
        <v>90</v>
      </c>
      <c r="AL39">
        <v>1956</v>
      </c>
      <c r="AM39" t="s">
        <v>74</v>
      </c>
      <c r="AN39">
        <v>104.35</v>
      </c>
      <c r="AP39">
        <f t="shared" si="0"/>
        <v>0.5568662341208888</v>
      </c>
      <c r="AQ39">
        <f t="shared" si="2"/>
        <v>0.4911756205371463</v>
      </c>
      <c r="AS39">
        <f t="shared" si="1"/>
        <v>104.35241625831812</v>
      </c>
    </row>
    <row r="40" spans="1:45" ht="12.75">
      <c r="A40" s="8" t="s">
        <v>110</v>
      </c>
      <c r="B40">
        <v>1956</v>
      </c>
      <c r="C40" t="s">
        <v>75</v>
      </c>
      <c r="D40">
        <v>61.245</v>
      </c>
      <c r="F40" s="8" t="s">
        <v>71</v>
      </c>
      <c r="G40">
        <v>1956</v>
      </c>
      <c r="H40" t="s">
        <v>75</v>
      </c>
      <c r="I40">
        <v>53.922</v>
      </c>
      <c r="J40">
        <v>54.2</v>
      </c>
      <c r="L40" s="8" t="s">
        <v>84</v>
      </c>
      <c r="M40">
        <v>1956</v>
      </c>
      <c r="N40" t="s">
        <v>75</v>
      </c>
      <c r="O40">
        <v>29.121</v>
      </c>
      <c r="Q40" s="8" t="s">
        <v>86</v>
      </c>
      <c r="R40">
        <v>1956</v>
      </c>
      <c r="S40" t="s">
        <v>75</v>
      </c>
      <c r="T40">
        <v>7.305</v>
      </c>
      <c r="V40" s="8" t="s">
        <v>87</v>
      </c>
      <c r="W40">
        <v>1956</v>
      </c>
      <c r="X40" t="s">
        <v>75</v>
      </c>
      <c r="Y40">
        <v>7.623</v>
      </c>
      <c r="AA40" s="8" t="s">
        <v>88</v>
      </c>
      <c r="AB40">
        <v>1956</v>
      </c>
      <c r="AC40" t="s">
        <v>75</v>
      </c>
      <c r="AD40">
        <v>47.548</v>
      </c>
      <c r="AF40" s="8" t="s">
        <v>89</v>
      </c>
      <c r="AG40">
        <v>1956</v>
      </c>
      <c r="AH40" t="s">
        <v>75</v>
      </c>
      <c r="AI40">
        <v>54.006</v>
      </c>
      <c r="AK40" s="8" t="s">
        <v>90</v>
      </c>
      <c r="AL40">
        <v>1956</v>
      </c>
      <c r="AM40" t="s">
        <v>75</v>
      </c>
      <c r="AN40">
        <v>104.36</v>
      </c>
      <c r="AP40">
        <f t="shared" si="0"/>
        <v>0.5635675670241456</v>
      </c>
      <c r="AQ40">
        <f t="shared" si="2"/>
        <v>0.4961823879349494</v>
      </c>
      <c r="AS40">
        <f t="shared" si="1"/>
        <v>104.35276951156271</v>
      </c>
    </row>
    <row r="41" spans="1:45" ht="12.75">
      <c r="A41" s="8" t="s">
        <v>110</v>
      </c>
      <c r="B41">
        <v>1957</v>
      </c>
      <c r="C41" t="s">
        <v>72</v>
      </c>
      <c r="D41">
        <v>61.3</v>
      </c>
      <c r="F41" s="8" t="s">
        <v>71</v>
      </c>
      <c r="G41">
        <v>1957</v>
      </c>
      <c r="H41" t="s">
        <v>72</v>
      </c>
      <c r="I41">
        <v>54.158</v>
      </c>
      <c r="J41">
        <v>54.4</v>
      </c>
      <c r="L41" s="8" t="s">
        <v>84</v>
      </c>
      <c r="M41">
        <v>1957</v>
      </c>
      <c r="N41" t="s">
        <v>72</v>
      </c>
      <c r="O41">
        <v>29.48</v>
      </c>
      <c r="Q41" s="8" t="s">
        <v>86</v>
      </c>
      <c r="R41">
        <v>1957</v>
      </c>
      <c r="S41" t="s">
        <v>72</v>
      </c>
      <c r="T41">
        <v>7.484</v>
      </c>
      <c r="V41" s="8" t="s">
        <v>87</v>
      </c>
      <c r="W41">
        <v>1957</v>
      </c>
      <c r="X41" t="s">
        <v>72</v>
      </c>
      <c r="Y41">
        <v>7.74</v>
      </c>
      <c r="AA41" s="8" t="s">
        <v>88</v>
      </c>
      <c r="AB41">
        <v>1957</v>
      </c>
      <c r="AC41" t="s">
        <v>72</v>
      </c>
      <c r="AD41">
        <v>48.091</v>
      </c>
      <c r="AF41" s="8" t="s">
        <v>89</v>
      </c>
      <c r="AG41">
        <v>1957</v>
      </c>
      <c r="AH41" t="s">
        <v>72</v>
      </c>
      <c r="AI41">
        <v>54.433</v>
      </c>
      <c r="AK41" s="8" t="s">
        <v>90</v>
      </c>
      <c r="AL41">
        <v>1957</v>
      </c>
      <c r="AM41" t="s">
        <v>72</v>
      </c>
      <c r="AN41">
        <v>103.424</v>
      </c>
      <c r="AP41">
        <f t="shared" si="0"/>
        <v>0.5629528772130573</v>
      </c>
      <c r="AQ41">
        <f t="shared" si="2"/>
        <v>0.4973638160539113</v>
      </c>
      <c r="AS41">
        <f t="shared" si="1"/>
        <v>103.42124762792007</v>
      </c>
    </row>
    <row r="42" spans="1:45" ht="12.75">
      <c r="A42" s="8" t="s">
        <v>110</v>
      </c>
      <c r="B42">
        <v>1957</v>
      </c>
      <c r="C42" t="s">
        <v>73</v>
      </c>
      <c r="D42">
        <v>61.17</v>
      </c>
      <c r="F42" s="8" t="s">
        <v>71</v>
      </c>
      <c r="G42">
        <v>1957</v>
      </c>
      <c r="H42" t="s">
        <v>73</v>
      </c>
      <c r="I42">
        <v>54.409</v>
      </c>
      <c r="J42">
        <v>54.6</v>
      </c>
      <c r="L42" s="8" t="s">
        <v>84</v>
      </c>
      <c r="M42">
        <v>1957</v>
      </c>
      <c r="N42" t="s">
        <v>73</v>
      </c>
      <c r="O42">
        <v>29.312</v>
      </c>
      <c r="Q42" s="8" t="s">
        <v>86</v>
      </c>
      <c r="R42">
        <v>1957</v>
      </c>
      <c r="S42" t="s">
        <v>73</v>
      </c>
      <c r="T42">
        <v>7.484</v>
      </c>
      <c r="V42" s="8" t="s">
        <v>87</v>
      </c>
      <c r="W42">
        <v>1957</v>
      </c>
      <c r="X42" t="s">
        <v>73</v>
      </c>
      <c r="Y42">
        <v>7.801</v>
      </c>
      <c r="AA42" s="8" t="s">
        <v>88</v>
      </c>
      <c r="AB42">
        <v>1957</v>
      </c>
      <c r="AC42" t="s">
        <v>73</v>
      </c>
      <c r="AD42">
        <v>47.92</v>
      </c>
      <c r="AF42" s="8" t="s">
        <v>89</v>
      </c>
      <c r="AG42">
        <v>1957</v>
      </c>
      <c r="AH42" t="s">
        <v>73</v>
      </c>
      <c r="AI42">
        <v>53.874</v>
      </c>
      <c r="AK42" s="8" t="s">
        <v>90</v>
      </c>
      <c r="AL42">
        <v>1957</v>
      </c>
      <c r="AM42" t="s">
        <v>73</v>
      </c>
      <c r="AN42">
        <v>104.227</v>
      </c>
      <c r="AP42">
        <f t="shared" si="0"/>
        <v>0.5615535888239793</v>
      </c>
      <c r="AQ42">
        <f t="shared" si="2"/>
        <v>0.4994861731947669</v>
      </c>
      <c r="AS42">
        <f t="shared" si="1"/>
        <v>104.23461944982353</v>
      </c>
    </row>
    <row r="43" spans="1:45" ht="12.75">
      <c r="A43" s="8" t="s">
        <v>110</v>
      </c>
      <c r="B43">
        <v>1957</v>
      </c>
      <c r="C43" t="s">
        <v>74</v>
      </c>
      <c r="D43">
        <v>60.874</v>
      </c>
      <c r="F43" s="8" t="s">
        <v>71</v>
      </c>
      <c r="G43">
        <v>1957</v>
      </c>
      <c r="H43" t="s">
        <v>74</v>
      </c>
      <c r="I43">
        <v>54.279</v>
      </c>
      <c r="J43">
        <v>54.5</v>
      </c>
      <c r="L43" s="8" t="s">
        <v>84</v>
      </c>
      <c r="M43">
        <v>1957</v>
      </c>
      <c r="N43" t="s">
        <v>74</v>
      </c>
      <c r="O43">
        <v>29.602</v>
      </c>
      <c r="Q43" s="8" t="s">
        <v>86</v>
      </c>
      <c r="R43">
        <v>1957</v>
      </c>
      <c r="S43" t="s">
        <v>74</v>
      </c>
      <c r="T43">
        <v>7.592</v>
      </c>
      <c r="V43" s="8" t="s">
        <v>87</v>
      </c>
      <c r="W43">
        <v>1957</v>
      </c>
      <c r="X43" t="s">
        <v>74</v>
      </c>
      <c r="Y43">
        <v>7.866</v>
      </c>
      <c r="AA43" s="8" t="s">
        <v>88</v>
      </c>
      <c r="AB43">
        <v>1957</v>
      </c>
      <c r="AC43" t="s">
        <v>74</v>
      </c>
      <c r="AD43">
        <v>48.629</v>
      </c>
      <c r="AF43" s="8" t="s">
        <v>89</v>
      </c>
      <c r="AG43">
        <v>1957</v>
      </c>
      <c r="AH43" t="s">
        <v>74</v>
      </c>
      <c r="AI43">
        <v>54.537</v>
      </c>
      <c r="AK43" s="8" t="s">
        <v>90</v>
      </c>
      <c r="AL43">
        <v>1957</v>
      </c>
      <c r="AM43" t="s">
        <v>74</v>
      </c>
      <c r="AN43">
        <v>103.608</v>
      </c>
      <c r="AP43">
        <f t="shared" si="0"/>
        <v>0.5650501037928553</v>
      </c>
      <c r="AQ43">
        <f t="shared" si="2"/>
        <v>0.5038334031568878</v>
      </c>
      <c r="AS43">
        <f t="shared" si="1"/>
        <v>103.60857835833566</v>
      </c>
    </row>
    <row r="44" spans="1:45" ht="12.75">
      <c r="A44" s="8" t="s">
        <v>110</v>
      </c>
      <c r="B44">
        <v>1957</v>
      </c>
      <c r="C44" t="s">
        <v>75</v>
      </c>
      <c r="D44">
        <v>59.613</v>
      </c>
      <c r="F44" s="8" t="s">
        <v>71</v>
      </c>
      <c r="G44">
        <v>1957</v>
      </c>
      <c r="H44" t="s">
        <v>75</v>
      </c>
      <c r="I44">
        <v>53.635</v>
      </c>
      <c r="J44">
        <v>53.8</v>
      </c>
      <c r="L44" s="8" t="s">
        <v>84</v>
      </c>
      <c r="M44">
        <v>1957</v>
      </c>
      <c r="N44" t="s">
        <v>75</v>
      </c>
      <c r="O44">
        <v>29.087</v>
      </c>
      <c r="Q44" s="8" t="s">
        <v>86</v>
      </c>
      <c r="R44">
        <v>1957</v>
      </c>
      <c r="S44" t="s">
        <v>75</v>
      </c>
      <c r="T44">
        <v>7.477</v>
      </c>
      <c r="V44" s="8" t="s">
        <v>87</v>
      </c>
      <c r="W44">
        <v>1957</v>
      </c>
      <c r="X44" t="s">
        <v>75</v>
      </c>
      <c r="Y44">
        <v>7.807</v>
      </c>
      <c r="AA44" s="8" t="s">
        <v>88</v>
      </c>
      <c r="AB44">
        <v>1957</v>
      </c>
      <c r="AC44" t="s">
        <v>75</v>
      </c>
      <c r="AD44">
        <v>48.793</v>
      </c>
      <c r="AF44" s="8" t="s">
        <v>89</v>
      </c>
      <c r="AG44">
        <v>1957</v>
      </c>
      <c r="AH44" t="s">
        <v>75</v>
      </c>
      <c r="AI44">
        <v>54.231</v>
      </c>
      <c r="AK44" s="8" t="s">
        <v>90</v>
      </c>
      <c r="AL44">
        <v>1957</v>
      </c>
      <c r="AM44" t="s">
        <v>75</v>
      </c>
      <c r="AN44">
        <v>104.411</v>
      </c>
      <c r="AP44">
        <f t="shared" si="0"/>
        <v>0.5662489955991824</v>
      </c>
      <c r="AQ44">
        <f t="shared" si="2"/>
        <v>0.5094654669109447</v>
      </c>
      <c r="AS44">
        <f t="shared" si="1"/>
        <v>104.41426409234246</v>
      </c>
    </row>
    <row r="45" spans="1:45" ht="12.75">
      <c r="A45" s="8" t="s">
        <v>110</v>
      </c>
      <c r="B45">
        <v>1958</v>
      </c>
      <c r="C45" t="s">
        <v>72</v>
      </c>
      <c r="D45">
        <v>58.264</v>
      </c>
      <c r="F45" s="8" t="s">
        <v>71</v>
      </c>
      <c r="G45">
        <v>1958</v>
      </c>
      <c r="H45" t="s">
        <v>72</v>
      </c>
      <c r="I45">
        <v>52.508</v>
      </c>
      <c r="J45">
        <v>52.7</v>
      </c>
      <c r="L45" s="8" t="s">
        <v>84</v>
      </c>
      <c r="M45">
        <v>1958</v>
      </c>
      <c r="N45" t="s">
        <v>72</v>
      </c>
      <c r="O45">
        <v>27.989</v>
      </c>
      <c r="Q45" s="8" t="s">
        <v>86</v>
      </c>
      <c r="R45">
        <v>1958</v>
      </c>
      <c r="S45" t="s">
        <v>72</v>
      </c>
      <c r="T45">
        <v>7.231</v>
      </c>
      <c r="V45" s="8" t="s">
        <v>87</v>
      </c>
      <c r="W45">
        <v>1958</v>
      </c>
      <c r="X45" t="s">
        <v>72</v>
      </c>
      <c r="Y45">
        <v>7.659</v>
      </c>
      <c r="AA45" s="8" t="s">
        <v>88</v>
      </c>
      <c r="AB45">
        <v>1958</v>
      </c>
      <c r="AC45" t="s">
        <v>72</v>
      </c>
      <c r="AD45">
        <v>48.039</v>
      </c>
      <c r="AF45" s="8" t="s">
        <v>89</v>
      </c>
      <c r="AG45">
        <v>1958</v>
      </c>
      <c r="AH45" t="s">
        <v>72</v>
      </c>
      <c r="AI45">
        <v>53.304</v>
      </c>
      <c r="AK45" s="8" t="s">
        <v>90</v>
      </c>
      <c r="AL45">
        <v>1958</v>
      </c>
      <c r="AM45" t="s">
        <v>72</v>
      </c>
      <c r="AN45">
        <v>105.921</v>
      </c>
      <c r="AP45">
        <f t="shared" si="0"/>
        <v>0.56459316149329</v>
      </c>
      <c r="AQ45">
        <f t="shared" si="2"/>
        <v>0.5088160394701645</v>
      </c>
      <c r="AS45">
        <f t="shared" si="1"/>
        <v>105.91947349041159</v>
      </c>
    </row>
    <row r="46" spans="1:45" ht="12.75">
      <c r="A46" s="8" t="s">
        <v>110</v>
      </c>
      <c r="B46">
        <v>1958</v>
      </c>
      <c r="C46" t="s">
        <v>73</v>
      </c>
      <c r="D46">
        <v>57.428</v>
      </c>
      <c r="F46" s="8" t="s">
        <v>71</v>
      </c>
      <c r="G46">
        <v>1958</v>
      </c>
      <c r="H46" t="s">
        <v>73</v>
      </c>
      <c r="I46">
        <v>51.694</v>
      </c>
      <c r="J46">
        <v>51.9</v>
      </c>
      <c r="L46" s="8" t="s">
        <v>84</v>
      </c>
      <c r="M46">
        <v>1958</v>
      </c>
      <c r="N46" t="s">
        <v>73</v>
      </c>
      <c r="O46">
        <v>28.109</v>
      </c>
      <c r="Q46" s="8" t="s">
        <v>86</v>
      </c>
      <c r="R46">
        <v>1958</v>
      </c>
      <c r="S46" t="s">
        <v>73</v>
      </c>
      <c r="T46">
        <v>7.27</v>
      </c>
      <c r="V46" s="8" t="s">
        <v>87</v>
      </c>
      <c r="W46">
        <v>1958</v>
      </c>
      <c r="X46" t="s">
        <v>73</v>
      </c>
      <c r="Y46">
        <v>7.612</v>
      </c>
      <c r="AA46" s="8" t="s">
        <v>88</v>
      </c>
      <c r="AB46">
        <v>1958</v>
      </c>
      <c r="AC46" t="s">
        <v>73</v>
      </c>
      <c r="AD46">
        <v>48.946</v>
      </c>
      <c r="AF46" s="8" t="s">
        <v>89</v>
      </c>
      <c r="AG46">
        <v>1958</v>
      </c>
      <c r="AH46" t="s">
        <v>73</v>
      </c>
      <c r="AI46">
        <v>54.375</v>
      </c>
      <c r="AK46" s="8" t="s">
        <v>90</v>
      </c>
      <c r="AL46">
        <v>1958</v>
      </c>
      <c r="AM46" t="s">
        <v>73</v>
      </c>
      <c r="AN46">
        <v>104.705</v>
      </c>
      <c r="AP46">
        <f t="shared" si="0"/>
        <v>0.5693372847061235</v>
      </c>
      <c r="AQ46">
        <f t="shared" si="2"/>
        <v>0.5124907988367756</v>
      </c>
      <c r="AS46">
        <f t="shared" si="1"/>
        <v>104.70570753216066</v>
      </c>
    </row>
    <row r="47" spans="1:45" ht="12.75">
      <c r="A47" s="8" t="s">
        <v>110</v>
      </c>
      <c r="B47">
        <v>1958</v>
      </c>
      <c r="C47" t="s">
        <v>74</v>
      </c>
      <c r="D47">
        <v>58.112</v>
      </c>
      <c r="F47" s="8" t="s">
        <v>71</v>
      </c>
      <c r="G47">
        <v>1958</v>
      </c>
      <c r="H47" t="s">
        <v>74</v>
      </c>
      <c r="I47">
        <v>52.071</v>
      </c>
      <c r="J47">
        <v>52.2</v>
      </c>
      <c r="L47" s="8" t="s">
        <v>84</v>
      </c>
      <c r="M47">
        <v>1958</v>
      </c>
      <c r="N47" t="s">
        <v>74</v>
      </c>
      <c r="O47">
        <v>28.993</v>
      </c>
      <c r="Q47" s="8" t="s">
        <v>86</v>
      </c>
      <c r="R47">
        <v>1958</v>
      </c>
      <c r="S47" t="s">
        <v>74</v>
      </c>
      <c r="T47">
        <v>7.534</v>
      </c>
      <c r="V47" s="8" t="s">
        <v>87</v>
      </c>
      <c r="W47">
        <v>1958</v>
      </c>
      <c r="X47" t="s">
        <v>74</v>
      </c>
      <c r="Y47">
        <v>7.81</v>
      </c>
      <c r="AA47" s="8" t="s">
        <v>88</v>
      </c>
      <c r="AB47">
        <v>1958</v>
      </c>
      <c r="AC47" t="s">
        <v>74</v>
      </c>
      <c r="AD47">
        <v>49.891</v>
      </c>
      <c r="AF47" s="8" t="s">
        <v>89</v>
      </c>
      <c r="AG47">
        <v>1958</v>
      </c>
      <c r="AH47" t="s">
        <v>74</v>
      </c>
      <c r="AI47">
        <v>55.679</v>
      </c>
      <c r="AK47" s="8" t="s">
        <v>90</v>
      </c>
      <c r="AL47">
        <v>1958</v>
      </c>
      <c r="AM47" t="s">
        <v>74</v>
      </c>
      <c r="AN47">
        <v>103.663</v>
      </c>
      <c r="AP47">
        <f t="shared" si="0"/>
        <v>0.5771951263150699</v>
      </c>
      <c r="AQ47">
        <f t="shared" si="2"/>
        <v>0.5171931343328745</v>
      </c>
      <c r="AS47">
        <f t="shared" si="1"/>
        <v>103.66477959644926</v>
      </c>
    </row>
    <row r="48" spans="1:45" ht="12.75">
      <c r="A48" s="8" t="s">
        <v>110</v>
      </c>
      <c r="B48">
        <v>1958</v>
      </c>
      <c r="C48" t="s">
        <v>75</v>
      </c>
      <c r="D48">
        <v>58.979</v>
      </c>
      <c r="F48" s="8" t="s">
        <v>71</v>
      </c>
      <c r="G48">
        <v>1958</v>
      </c>
      <c r="H48" t="s">
        <v>75</v>
      </c>
      <c r="I48">
        <v>52.589</v>
      </c>
      <c r="J48">
        <v>52.8</v>
      </c>
      <c r="L48" s="8" t="s">
        <v>84</v>
      </c>
      <c r="M48">
        <v>1958</v>
      </c>
      <c r="N48" t="s">
        <v>75</v>
      </c>
      <c r="O48">
        <v>29.909</v>
      </c>
      <c r="Q48" s="8" t="s">
        <v>86</v>
      </c>
      <c r="R48">
        <v>1958</v>
      </c>
      <c r="S48" t="s">
        <v>75</v>
      </c>
      <c r="T48">
        <v>7.809</v>
      </c>
      <c r="V48" s="8" t="s">
        <v>87</v>
      </c>
      <c r="W48">
        <v>1958</v>
      </c>
      <c r="X48" t="s">
        <v>75</v>
      </c>
      <c r="Y48">
        <v>8.008</v>
      </c>
      <c r="AA48" s="8" t="s">
        <v>88</v>
      </c>
      <c r="AB48">
        <v>1958</v>
      </c>
      <c r="AC48" t="s">
        <v>75</v>
      </c>
      <c r="AD48">
        <v>50.711</v>
      </c>
      <c r="AF48" s="8" t="s">
        <v>89</v>
      </c>
      <c r="AG48">
        <v>1958</v>
      </c>
      <c r="AH48" t="s">
        <v>75</v>
      </c>
      <c r="AI48">
        <v>56.873</v>
      </c>
      <c r="AK48" s="8" t="s">
        <v>90</v>
      </c>
      <c r="AL48">
        <v>1958</v>
      </c>
      <c r="AM48" t="s">
        <v>75</v>
      </c>
      <c r="AN48">
        <v>102.549</v>
      </c>
      <c r="AP48">
        <f t="shared" si="0"/>
        <v>0.5832243150889117</v>
      </c>
      <c r="AQ48">
        <f t="shared" si="2"/>
        <v>0.5200356653420841</v>
      </c>
      <c r="AS48">
        <f t="shared" si="1"/>
        <v>102.54854062365476</v>
      </c>
    </row>
    <row r="49" spans="1:45" ht="12.75">
      <c r="A49" s="8" t="s">
        <v>110</v>
      </c>
      <c r="B49">
        <v>1959</v>
      </c>
      <c r="C49" t="s">
        <v>72</v>
      </c>
      <c r="D49">
        <v>60.12</v>
      </c>
      <c r="F49" s="8" t="s">
        <v>71</v>
      </c>
      <c r="G49">
        <v>1959</v>
      </c>
      <c r="H49" t="s">
        <v>72</v>
      </c>
      <c r="I49">
        <v>53.416</v>
      </c>
      <c r="J49">
        <v>53.6</v>
      </c>
      <c r="L49" s="8" t="s">
        <v>84</v>
      </c>
      <c r="M49">
        <v>1959</v>
      </c>
      <c r="N49" t="s">
        <v>72</v>
      </c>
      <c r="O49">
        <v>30.517</v>
      </c>
      <c r="Q49" s="8" t="s">
        <v>86</v>
      </c>
      <c r="R49">
        <v>1959</v>
      </c>
      <c r="S49" t="s">
        <v>72</v>
      </c>
      <c r="T49">
        <v>8.005</v>
      </c>
      <c r="V49" s="8" t="s">
        <v>87</v>
      </c>
      <c r="W49">
        <v>1959</v>
      </c>
      <c r="X49" t="s">
        <v>72</v>
      </c>
      <c r="Y49">
        <v>8.231</v>
      </c>
      <c r="AA49" s="8" t="s">
        <v>88</v>
      </c>
      <c r="AB49">
        <v>1959</v>
      </c>
      <c r="AC49" t="s">
        <v>72</v>
      </c>
      <c r="AD49">
        <v>50.76</v>
      </c>
      <c r="AF49" s="8" t="s">
        <v>89</v>
      </c>
      <c r="AG49">
        <v>1959</v>
      </c>
      <c r="AH49" t="s">
        <v>72</v>
      </c>
      <c r="AI49">
        <v>57.131</v>
      </c>
      <c r="AK49" s="8" t="s">
        <v>90</v>
      </c>
      <c r="AL49">
        <v>1959</v>
      </c>
      <c r="AM49" t="s">
        <v>72</v>
      </c>
      <c r="AN49">
        <v>102.826</v>
      </c>
      <c r="AP49">
        <f t="shared" si="0"/>
        <v>0.5874375986739604</v>
      </c>
      <c r="AQ49">
        <f t="shared" si="2"/>
        <v>0.521932248349439</v>
      </c>
      <c r="AS49">
        <f t="shared" si="1"/>
        <v>102.82291552291407</v>
      </c>
    </row>
    <row r="50" spans="1:45" ht="12.75">
      <c r="A50" s="8" t="s">
        <v>110</v>
      </c>
      <c r="B50">
        <v>1959</v>
      </c>
      <c r="C50" t="s">
        <v>73</v>
      </c>
      <c r="D50">
        <v>61.271</v>
      </c>
      <c r="F50" s="8" t="s">
        <v>71</v>
      </c>
      <c r="G50">
        <v>1959</v>
      </c>
      <c r="H50" t="s">
        <v>73</v>
      </c>
      <c r="I50">
        <v>54.268</v>
      </c>
      <c r="J50">
        <v>54.5</v>
      </c>
      <c r="L50" s="8" t="s">
        <v>84</v>
      </c>
      <c r="M50">
        <v>1959</v>
      </c>
      <c r="N50" t="s">
        <v>73</v>
      </c>
      <c r="O50">
        <v>31.528</v>
      </c>
      <c r="Q50" s="8" t="s">
        <v>86</v>
      </c>
      <c r="R50">
        <v>1959</v>
      </c>
      <c r="S50" t="s">
        <v>73</v>
      </c>
      <c r="T50">
        <v>8.273</v>
      </c>
      <c r="V50" s="8" t="s">
        <v>87</v>
      </c>
      <c r="W50">
        <v>1959</v>
      </c>
      <c r="X50" t="s">
        <v>73</v>
      </c>
      <c r="Y50">
        <v>8.474</v>
      </c>
      <c r="AA50" s="8" t="s">
        <v>88</v>
      </c>
      <c r="AB50">
        <v>1959</v>
      </c>
      <c r="AC50" t="s">
        <v>73</v>
      </c>
      <c r="AD50">
        <v>51.457</v>
      </c>
      <c r="AF50" s="8" t="s">
        <v>89</v>
      </c>
      <c r="AG50">
        <v>1959</v>
      </c>
      <c r="AH50" t="s">
        <v>73</v>
      </c>
      <c r="AI50">
        <v>58.097</v>
      </c>
      <c r="AK50" s="8" t="s">
        <v>90</v>
      </c>
      <c r="AL50">
        <v>1959</v>
      </c>
      <c r="AM50" t="s">
        <v>73</v>
      </c>
      <c r="AN50">
        <v>102.433</v>
      </c>
      <c r="AP50">
        <f t="shared" si="0"/>
        <v>0.5950836811519009</v>
      </c>
      <c r="AQ50">
        <f t="shared" si="2"/>
        <v>0.5270682901984848</v>
      </c>
      <c r="AS50">
        <f t="shared" si="1"/>
        <v>102.42933045628877</v>
      </c>
    </row>
    <row r="51" spans="1:45" ht="12.75">
      <c r="A51" s="8" t="s">
        <v>110</v>
      </c>
      <c r="B51">
        <v>1959</v>
      </c>
      <c r="C51" t="s">
        <v>74</v>
      </c>
      <c r="D51">
        <v>61.09</v>
      </c>
      <c r="F51" s="8" t="s">
        <v>71</v>
      </c>
      <c r="G51">
        <v>1959</v>
      </c>
      <c r="H51" t="s">
        <v>74</v>
      </c>
      <c r="I51">
        <v>54.279</v>
      </c>
      <c r="J51">
        <v>54.5</v>
      </c>
      <c r="L51" s="8" t="s">
        <v>84</v>
      </c>
      <c r="M51">
        <v>1959</v>
      </c>
      <c r="N51" t="s">
        <v>74</v>
      </c>
      <c r="O51">
        <v>31.432</v>
      </c>
      <c r="Q51" s="8" t="s">
        <v>86</v>
      </c>
      <c r="R51">
        <v>1959</v>
      </c>
      <c r="S51" t="s">
        <v>74</v>
      </c>
      <c r="T51">
        <v>8.264</v>
      </c>
      <c r="V51" s="8" t="s">
        <v>87</v>
      </c>
      <c r="W51">
        <v>1959</v>
      </c>
      <c r="X51" t="s">
        <v>74</v>
      </c>
      <c r="Y51">
        <v>8.506</v>
      </c>
      <c r="AA51" s="8" t="s">
        <v>88</v>
      </c>
      <c r="AB51">
        <v>1959</v>
      </c>
      <c r="AC51" t="s">
        <v>74</v>
      </c>
      <c r="AD51">
        <v>51.452</v>
      </c>
      <c r="AF51" s="8" t="s">
        <v>89</v>
      </c>
      <c r="AG51">
        <v>1959</v>
      </c>
      <c r="AH51" t="s">
        <v>74</v>
      </c>
      <c r="AI51">
        <v>57.909</v>
      </c>
      <c r="AK51" s="8" t="s">
        <v>90</v>
      </c>
      <c r="AL51">
        <v>1959</v>
      </c>
      <c r="AM51" t="s">
        <v>74</v>
      </c>
      <c r="AN51">
        <v>102.935</v>
      </c>
      <c r="AP51">
        <f t="shared" si="0"/>
        <v>0.5960397827673438</v>
      </c>
      <c r="AQ51">
        <f t="shared" si="2"/>
        <v>0.5295865668493805</v>
      </c>
      <c r="AS51">
        <f t="shared" si="1"/>
        <v>102.92696865208237</v>
      </c>
    </row>
    <row r="52" spans="1:45" ht="12.75">
      <c r="A52" s="8" t="s">
        <v>110</v>
      </c>
      <c r="B52">
        <v>1959</v>
      </c>
      <c r="C52" t="s">
        <v>75</v>
      </c>
      <c r="D52">
        <v>61.099</v>
      </c>
      <c r="F52" s="8" t="s">
        <v>71</v>
      </c>
      <c r="G52">
        <v>1959</v>
      </c>
      <c r="H52" t="s">
        <v>75</v>
      </c>
      <c r="I52">
        <v>54.419</v>
      </c>
      <c r="J52">
        <v>54.6</v>
      </c>
      <c r="L52" s="8" t="s">
        <v>84</v>
      </c>
      <c r="M52">
        <v>1959</v>
      </c>
      <c r="N52" t="s">
        <v>75</v>
      </c>
      <c r="O52">
        <v>31.383</v>
      </c>
      <c r="Q52" s="8" t="s">
        <v>86</v>
      </c>
      <c r="R52">
        <v>1959</v>
      </c>
      <c r="S52" t="s">
        <v>75</v>
      </c>
      <c r="T52">
        <v>8.292</v>
      </c>
      <c r="V52" s="8" t="s">
        <v>87</v>
      </c>
      <c r="W52">
        <v>1959</v>
      </c>
      <c r="X52" t="s">
        <v>75</v>
      </c>
      <c r="Y52">
        <v>8.59</v>
      </c>
      <c r="AA52" s="8" t="s">
        <v>88</v>
      </c>
      <c r="AB52">
        <v>1959</v>
      </c>
      <c r="AC52" t="s">
        <v>75</v>
      </c>
      <c r="AD52">
        <v>51.364</v>
      </c>
      <c r="AF52" s="8" t="s">
        <v>89</v>
      </c>
      <c r="AG52">
        <v>1959</v>
      </c>
      <c r="AH52" t="s">
        <v>75</v>
      </c>
      <c r="AI52">
        <v>57.67</v>
      </c>
      <c r="AK52" s="8" t="s">
        <v>90</v>
      </c>
      <c r="AL52">
        <v>1959</v>
      </c>
      <c r="AM52" t="s">
        <v>75</v>
      </c>
      <c r="AN52">
        <v>103.596</v>
      </c>
      <c r="AP52">
        <f t="shared" si="0"/>
        <v>0.5974172663422096</v>
      </c>
      <c r="AQ52">
        <f t="shared" si="2"/>
        <v>0.532101183604915</v>
      </c>
      <c r="AS52">
        <f t="shared" si="1"/>
        <v>103.5923818869793</v>
      </c>
    </row>
    <row r="53" spans="1:45" ht="12.75">
      <c r="A53" s="8" t="s">
        <v>110</v>
      </c>
      <c r="B53">
        <v>1960</v>
      </c>
      <c r="C53" t="s">
        <v>72</v>
      </c>
      <c r="D53">
        <v>61.477</v>
      </c>
      <c r="F53" s="8" t="s">
        <v>71</v>
      </c>
      <c r="G53">
        <v>1960</v>
      </c>
      <c r="H53" t="s">
        <v>72</v>
      </c>
      <c r="I53">
        <v>54.871</v>
      </c>
      <c r="J53">
        <v>55.1</v>
      </c>
      <c r="L53" s="8" t="s">
        <v>84</v>
      </c>
      <c r="M53">
        <v>1960</v>
      </c>
      <c r="N53" t="s">
        <v>72</v>
      </c>
      <c r="O53">
        <v>32.297</v>
      </c>
      <c r="Q53" s="8" t="s">
        <v>86</v>
      </c>
      <c r="R53">
        <v>1960</v>
      </c>
      <c r="S53" t="s">
        <v>72</v>
      </c>
      <c r="T53">
        <v>8.548</v>
      </c>
      <c r="V53" s="8" t="s">
        <v>87</v>
      </c>
      <c r="W53">
        <v>1960</v>
      </c>
      <c r="X53" t="s">
        <v>72</v>
      </c>
      <c r="Y53">
        <v>8.825</v>
      </c>
      <c r="AA53" s="8" t="s">
        <v>88</v>
      </c>
      <c r="AB53">
        <v>1960</v>
      </c>
      <c r="AC53" t="s">
        <v>72</v>
      </c>
      <c r="AD53">
        <v>52.535</v>
      </c>
      <c r="AF53" s="8" t="s">
        <v>89</v>
      </c>
      <c r="AG53">
        <v>1960</v>
      </c>
      <c r="AH53" t="s">
        <v>72</v>
      </c>
      <c r="AI53">
        <v>58.86</v>
      </c>
      <c r="AK53" s="8" t="s">
        <v>90</v>
      </c>
      <c r="AL53">
        <v>1960</v>
      </c>
      <c r="AM53" t="s">
        <v>72</v>
      </c>
      <c r="AN53">
        <v>103.246</v>
      </c>
      <c r="AP53">
        <f t="shared" si="0"/>
        <v>0.6076723964994272</v>
      </c>
      <c r="AQ53">
        <f t="shared" si="2"/>
        <v>0.5423750682095755</v>
      </c>
      <c r="AS53">
        <f t="shared" si="1"/>
        <v>103.2402984198823</v>
      </c>
    </row>
    <row r="54" spans="1:45" ht="12.75">
      <c r="A54" s="8" t="s">
        <v>110</v>
      </c>
      <c r="B54">
        <v>1960</v>
      </c>
      <c r="C54" t="s">
        <v>73</v>
      </c>
      <c r="D54">
        <v>61.585</v>
      </c>
      <c r="F54" s="8" t="s">
        <v>71</v>
      </c>
      <c r="G54">
        <v>1960</v>
      </c>
      <c r="H54" t="s">
        <v>73</v>
      </c>
      <c r="I54">
        <v>54.942</v>
      </c>
      <c r="J54">
        <v>55.1</v>
      </c>
      <c r="L54" s="8" t="s">
        <v>84</v>
      </c>
      <c r="M54">
        <v>1960</v>
      </c>
      <c r="N54" t="s">
        <v>73</v>
      </c>
      <c r="O54">
        <v>31.887</v>
      </c>
      <c r="Q54" s="8" t="s">
        <v>86</v>
      </c>
      <c r="R54">
        <v>1960</v>
      </c>
      <c r="S54" t="s">
        <v>73</v>
      </c>
      <c r="T54">
        <v>8.465</v>
      </c>
      <c r="V54" s="8" t="s">
        <v>87</v>
      </c>
      <c r="W54">
        <v>1960</v>
      </c>
      <c r="X54" t="s">
        <v>73</v>
      </c>
      <c r="Y54">
        <v>8.893</v>
      </c>
      <c r="AA54" s="8" t="s">
        <v>88</v>
      </c>
      <c r="AB54">
        <v>1960</v>
      </c>
      <c r="AC54" t="s">
        <v>73</v>
      </c>
      <c r="AD54">
        <v>51.777</v>
      </c>
      <c r="AF54" s="8" t="s">
        <v>89</v>
      </c>
      <c r="AG54">
        <v>1960</v>
      </c>
      <c r="AH54" t="s">
        <v>73</v>
      </c>
      <c r="AI54">
        <v>58.038</v>
      </c>
      <c r="AK54" s="8" t="s">
        <v>90</v>
      </c>
      <c r="AL54">
        <v>1960</v>
      </c>
      <c r="AM54" t="s">
        <v>73</v>
      </c>
      <c r="AN54">
        <v>105.054</v>
      </c>
      <c r="AP54">
        <f t="shared" si="0"/>
        <v>0.6097201208994427</v>
      </c>
      <c r="AQ54">
        <f t="shared" si="2"/>
        <v>0.5439513336438611</v>
      </c>
      <c r="AS54">
        <f t="shared" si="1"/>
        <v>105.05532942200675</v>
      </c>
    </row>
    <row r="55" spans="1:45" ht="12.75">
      <c r="A55" s="8" t="s">
        <v>110</v>
      </c>
      <c r="B55">
        <v>1960</v>
      </c>
      <c r="C55" t="s">
        <v>74</v>
      </c>
      <c r="D55">
        <v>61.237</v>
      </c>
      <c r="F55" s="8" t="s">
        <v>71</v>
      </c>
      <c r="G55">
        <v>1960</v>
      </c>
      <c r="H55" t="s">
        <v>74</v>
      </c>
      <c r="I55">
        <v>54.578</v>
      </c>
      <c r="J55">
        <v>54.8</v>
      </c>
      <c r="L55" s="8" t="s">
        <v>84</v>
      </c>
      <c r="M55">
        <v>1960</v>
      </c>
      <c r="N55" t="s">
        <v>74</v>
      </c>
      <c r="O55">
        <v>31.783</v>
      </c>
      <c r="Q55" s="8" t="s">
        <v>86</v>
      </c>
      <c r="R55">
        <v>1960</v>
      </c>
      <c r="S55" t="s">
        <v>74</v>
      </c>
      <c r="T55">
        <v>8.469</v>
      </c>
      <c r="V55" s="8" t="s">
        <v>87</v>
      </c>
      <c r="W55">
        <v>1960</v>
      </c>
      <c r="X55" t="s">
        <v>74</v>
      </c>
      <c r="Y55">
        <v>8.893</v>
      </c>
      <c r="AA55" s="8" t="s">
        <v>88</v>
      </c>
      <c r="AB55">
        <v>1960</v>
      </c>
      <c r="AC55" t="s">
        <v>74</v>
      </c>
      <c r="AD55">
        <v>51.902</v>
      </c>
      <c r="AF55" s="8" t="s">
        <v>89</v>
      </c>
      <c r="AG55">
        <v>1960</v>
      </c>
      <c r="AH55" t="s">
        <v>74</v>
      </c>
      <c r="AI55">
        <v>58.234</v>
      </c>
      <c r="AK55" s="8" t="s">
        <v>90</v>
      </c>
      <c r="AL55">
        <v>1960</v>
      </c>
      <c r="AM55" t="s">
        <v>74</v>
      </c>
      <c r="AN55">
        <v>104.999</v>
      </c>
      <c r="AP55">
        <f t="shared" si="0"/>
        <v>0.6114957322522127</v>
      </c>
      <c r="AQ55">
        <f t="shared" si="2"/>
        <v>0.5450008013923161</v>
      </c>
      <c r="AS55">
        <f t="shared" si="1"/>
        <v>105.00665114060732</v>
      </c>
    </row>
    <row r="56" spans="1:45" ht="12.75">
      <c r="A56" s="8" t="s">
        <v>110</v>
      </c>
      <c r="B56">
        <v>1960</v>
      </c>
      <c r="C56" t="s">
        <v>75</v>
      </c>
      <c r="D56">
        <v>60.668</v>
      </c>
      <c r="F56" s="8" t="s">
        <v>71</v>
      </c>
      <c r="G56">
        <v>1960</v>
      </c>
      <c r="H56" t="s">
        <v>75</v>
      </c>
      <c r="I56">
        <v>54.301</v>
      </c>
      <c r="J56">
        <v>54.5</v>
      </c>
      <c r="L56" s="8" t="s">
        <v>84</v>
      </c>
      <c r="M56">
        <v>1960</v>
      </c>
      <c r="N56" t="s">
        <v>75</v>
      </c>
      <c r="O56">
        <v>31.078</v>
      </c>
      <c r="Q56" s="8" t="s">
        <v>86</v>
      </c>
      <c r="R56">
        <v>1960</v>
      </c>
      <c r="S56" t="s">
        <v>75</v>
      </c>
      <c r="T56">
        <v>8.31</v>
      </c>
      <c r="V56" s="8" t="s">
        <v>87</v>
      </c>
      <c r="W56">
        <v>1960</v>
      </c>
      <c r="X56" t="s">
        <v>75</v>
      </c>
      <c r="Y56">
        <v>8.848</v>
      </c>
      <c r="AA56" s="8" t="s">
        <v>88</v>
      </c>
      <c r="AB56">
        <v>1960</v>
      </c>
      <c r="AC56" t="s">
        <v>75</v>
      </c>
      <c r="AD56">
        <v>51.226</v>
      </c>
      <c r="AF56" s="8" t="s">
        <v>89</v>
      </c>
      <c r="AG56">
        <v>1960</v>
      </c>
      <c r="AH56" t="s">
        <v>75</v>
      </c>
      <c r="AI56">
        <v>57.232</v>
      </c>
      <c r="AK56" s="8" t="s">
        <v>90</v>
      </c>
      <c r="AL56">
        <v>1960</v>
      </c>
      <c r="AM56" t="s">
        <v>75</v>
      </c>
      <c r="AN56">
        <v>106.473</v>
      </c>
      <c r="AP56">
        <f t="shared" si="0"/>
        <v>0.6093815834370306</v>
      </c>
      <c r="AQ56">
        <f t="shared" si="2"/>
        <v>0.545428057002278</v>
      </c>
      <c r="AS56">
        <f t="shared" si="1"/>
        <v>106.47567504840485</v>
      </c>
    </row>
    <row r="57" spans="1:45" ht="12.75">
      <c r="A57" s="8" t="s">
        <v>110</v>
      </c>
      <c r="B57">
        <v>1961</v>
      </c>
      <c r="C57" t="s">
        <v>72</v>
      </c>
      <c r="D57">
        <v>60.327</v>
      </c>
      <c r="F57" s="8" t="s">
        <v>71</v>
      </c>
      <c r="G57">
        <v>1961</v>
      </c>
      <c r="H57" t="s">
        <v>72</v>
      </c>
      <c r="I57">
        <v>54.11</v>
      </c>
      <c r="J57">
        <v>54.3</v>
      </c>
      <c r="L57" s="8" t="s">
        <v>84</v>
      </c>
      <c r="M57">
        <v>1961</v>
      </c>
      <c r="N57" t="s">
        <v>72</v>
      </c>
      <c r="O57">
        <v>31.283</v>
      </c>
      <c r="Q57" s="8" t="s">
        <v>86</v>
      </c>
      <c r="R57">
        <v>1961</v>
      </c>
      <c r="S57" t="s">
        <v>72</v>
      </c>
      <c r="T57">
        <v>8.373</v>
      </c>
      <c r="V57" s="8" t="s">
        <v>87</v>
      </c>
      <c r="W57">
        <v>1961</v>
      </c>
      <c r="X57" t="s">
        <v>72</v>
      </c>
      <c r="Y57">
        <v>8.877</v>
      </c>
      <c r="AA57" s="8" t="s">
        <v>88</v>
      </c>
      <c r="AB57">
        <v>1961</v>
      </c>
      <c r="AC57" t="s">
        <v>72</v>
      </c>
      <c r="AD57">
        <v>51.856</v>
      </c>
      <c r="AF57" s="8" t="s">
        <v>89</v>
      </c>
      <c r="AG57">
        <v>1961</v>
      </c>
      <c r="AH57" t="s">
        <v>72</v>
      </c>
      <c r="AI57">
        <v>57.814</v>
      </c>
      <c r="AK57" s="8" t="s">
        <v>90</v>
      </c>
      <c r="AL57">
        <v>1961</v>
      </c>
      <c r="AM57" t="s">
        <v>72</v>
      </c>
      <c r="AN57">
        <v>106.022</v>
      </c>
      <c r="AP57">
        <f t="shared" si="0"/>
        <v>0.6129372131731871</v>
      </c>
      <c r="AQ57">
        <f t="shared" si="2"/>
        <v>0.5497709583569738</v>
      </c>
      <c r="AS57">
        <f t="shared" si="1"/>
        <v>106.01882124972965</v>
      </c>
    </row>
    <row r="58" spans="1:45" ht="12.75">
      <c r="A58" s="8" t="s">
        <v>110</v>
      </c>
      <c r="B58">
        <v>1961</v>
      </c>
      <c r="C58" t="s">
        <v>73</v>
      </c>
      <c r="D58">
        <v>60.187</v>
      </c>
      <c r="F58" s="8" t="s">
        <v>71</v>
      </c>
      <c r="G58">
        <v>1961</v>
      </c>
      <c r="H58" t="s">
        <v>73</v>
      </c>
      <c r="I58">
        <v>53.998</v>
      </c>
      <c r="J58">
        <v>54.2</v>
      </c>
      <c r="L58" s="8" t="s">
        <v>84</v>
      </c>
      <c r="M58">
        <v>1961</v>
      </c>
      <c r="N58" t="s">
        <v>73</v>
      </c>
      <c r="O58">
        <v>32.107</v>
      </c>
      <c r="Q58" s="8" t="s">
        <v>86</v>
      </c>
      <c r="R58">
        <v>1961</v>
      </c>
      <c r="S58" t="s">
        <v>73</v>
      </c>
      <c r="T58">
        <v>8.609</v>
      </c>
      <c r="V58" s="8" t="s">
        <v>87</v>
      </c>
      <c r="W58">
        <v>1961</v>
      </c>
      <c r="X58" t="s">
        <v>73</v>
      </c>
      <c r="Y58">
        <v>8.982</v>
      </c>
      <c r="AA58" s="8" t="s">
        <v>88</v>
      </c>
      <c r="AB58">
        <v>1961</v>
      </c>
      <c r="AC58" t="s">
        <v>73</v>
      </c>
      <c r="AD58">
        <v>53.345</v>
      </c>
      <c r="AF58" s="8" t="s">
        <v>89</v>
      </c>
      <c r="AG58">
        <v>1961</v>
      </c>
      <c r="AH58" t="s">
        <v>73</v>
      </c>
      <c r="AI58">
        <v>59.459</v>
      </c>
      <c r="AK58" s="8" t="s">
        <v>90</v>
      </c>
      <c r="AL58">
        <v>1961</v>
      </c>
      <c r="AM58" t="s">
        <v>73</v>
      </c>
      <c r="AN58">
        <v>104.333</v>
      </c>
      <c r="AP58">
        <f t="shared" si="0"/>
        <v>0.6203580131995183</v>
      </c>
      <c r="AQ58">
        <f t="shared" si="2"/>
        <v>0.5565668997748283</v>
      </c>
      <c r="AS58">
        <f t="shared" si="1"/>
        <v>104.33374479885607</v>
      </c>
    </row>
    <row r="59" spans="1:45" ht="12.75">
      <c r="A59" s="8" t="s">
        <v>110</v>
      </c>
      <c r="B59">
        <v>1961</v>
      </c>
      <c r="C59" t="s">
        <v>74</v>
      </c>
      <c r="D59">
        <v>60.54</v>
      </c>
      <c r="F59" s="8" t="s">
        <v>71</v>
      </c>
      <c r="G59">
        <v>1961</v>
      </c>
      <c r="H59" t="s">
        <v>74</v>
      </c>
      <c r="I59">
        <v>54.234</v>
      </c>
      <c r="J59">
        <v>54.4</v>
      </c>
      <c r="L59" s="8" t="s">
        <v>84</v>
      </c>
      <c r="M59">
        <v>1961</v>
      </c>
      <c r="N59" t="s">
        <v>74</v>
      </c>
      <c r="O59">
        <v>32.725</v>
      </c>
      <c r="Q59" s="8" t="s">
        <v>86</v>
      </c>
      <c r="R59">
        <v>1961</v>
      </c>
      <c r="S59" t="s">
        <v>74</v>
      </c>
      <c r="T59">
        <v>8.784</v>
      </c>
      <c r="V59" s="8" t="s">
        <v>87</v>
      </c>
      <c r="W59">
        <v>1961</v>
      </c>
      <c r="X59" t="s">
        <v>74</v>
      </c>
      <c r="Y59">
        <v>9.102</v>
      </c>
      <c r="AA59" s="8" t="s">
        <v>88</v>
      </c>
      <c r="AB59">
        <v>1961</v>
      </c>
      <c r="AC59" t="s">
        <v>74</v>
      </c>
      <c r="AD59">
        <v>54.055</v>
      </c>
      <c r="AF59" s="8" t="s">
        <v>89</v>
      </c>
      <c r="AG59">
        <v>1961</v>
      </c>
      <c r="AH59" t="s">
        <v>74</v>
      </c>
      <c r="AI59">
        <v>60.34</v>
      </c>
      <c r="AK59" s="8" t="s">
        <v>90</v>
      </c>
      <c r="AL59">
        <v>1961</v>
      </c>
      <c r="AM59" t="s">
        <v>74</v>
      </c>
      <c r="AN59">
        <v>103.613</v>
      </c>
      <c r="AP59">
        <f t="shared" si="0"/>
        <v>0.6252483042013247</v>
      </c>
      <c r="AQ59">
        <f t="shared" si="2"/>
        <v>0.5601208544772819</v>
      </c>
      <c r="AS59">
        <f t="shared" si="1"/>
        <v>103.62086579405448</v>
      </c>
    </row>
    <row r="60" spans="1:45" ht="12.75">
      <c r="A60" s="8" t="s">
        <v>110</v>
      </c>
      <c r="B60">
        <v>1961</v>
      </c>
      <c r="C60" t="s">
        <v>75</v>
      </c>
      <c r="D60">
        <v>61.31</v>
      </c>
      <c r="F60" s="8" t="s">
        <v>71</v>
      </c>
      <c r="G60">
        <v>1961</v>
      </c>
      <c r="H60" t="s">
        <v>75</v>
      </c>
      <c r="I60">
        <v>54.714</v>
      </c>
      <c r="J60">
        <v>54.9</v>
      </c>
      <c r="L60" s="8" t="s">
        <v>84</v>
      </c>
      <c r="M60">
        <v>1961</v>
      </c>
      <c r="N60" t="s">
        <v>75</v>
      </c>
      <c r="O60">
        <v>33.467</v>
      </c>
      <c r="Q60" s="8" t="s">
        <v>86</v>
      </c>
      <c r="R60">
        <v>1961</v>
      </c>
      <c r="S60" t="s">
        <v>75</v>
      </c>
      <c r="T60">
        <v>8.985</v>
      </c>
      <c r="V60" s="8" t="s">
        <v>87</v>
      </c>
      <c r="W60">
        <v>1961</v>
      </c>
      <c r="X60" t="s">
        <v>75</v>
      </c>
      <c r="Y60">
        <v>9.283</v>
      </c>
      <c r="AA60" s="8" t="s">
        <v>88</v>
      </c>
      <c r="AB60">
        <v>1961</v>
      </c>
      <c r="AC60" t="s">
        <v>75</v>
      </c>
      <c r="AD60">
        <v>54.586</v>
      </c>
      <c r="AF60" s="8" t="s">
        <v>89</v>
      </c>
      <c r="AG60">
        <v>1961</v>
      </c>
      <c r="AH60" t="s">
        <v>75</v>
      </c>
      <c r="AI60">
        <v>61.166</v>
      </c>
      <c r="AK60" s="8" t="s">
        <v>90</v>
      </c>
      <c r="AL60">
        <v>1961</v>
      </c>
      <c r="AM60" t="s">
        <v>75</v>
      </c>
      <c r="AN60">
        <v>103.317</v>
      </c>
      <c r="AP60">
        <f t="shared" si="0"/>
        <v>0.6319585393395584</v>
      </c>
      <c r="AQ60">
        <f t="shared" si="2"/>
        <v>0.5639696545657249</v>
      </c>
      <c r="AS60">
        <f t="shared" si="1"/>
        <v>103.31859845985653</v>
      </c>
    </row>
    <row r="61" spans="1:45" ht="12.75">
      <c r="A61" s="8" t="s">
        <v>110</v>
      </c>
      <c r="B61">
        <v>1962</v>
      </c>
      <c r="C61" t="s">
        <v>72</v>
      </c>
      <c r="D61">
        <v>61.535</v>
      </c>
      <c r="F61" s="8" t="s">
        <v>71</v>
      </c>
      <c r="G61">
        <v>1962</v>
      </c>
      <c r="H61" t="s">
        <v>72</v>
      </c>
      <c r="I61">
        <v>55.053</v>
      </c>
      <c r="J61">
        <v>55.2</v>
      </c>
      <c r="L61" s="8" t="s">
        <v>84</v>
      </c>
      <c r="M61">
        <v>1962</v>
      </c>
      <c r="N61" t="s">
        <v>72</v>
      </c>
      <c r="O61">
        <v>34.158</v>
      </c>
      <c r="Q61" s="8" t="s">
        <v>86</v>
      </c>
      <c r="R61">
        <v>1962</v>
      </c>
      <c r="S61" t="s">
        <v>72</v>
      </c>
      <c r="T61">
        <v>9.214</v>
      </c>
      <c r="V61" s="8" t="s">
        <v>87</v>
      </c>
      <c r="W61">
        <v>1962</v>
      </c>
      <c r="X61" t="s">
        <v>72</v>
      </c>
      <c r="Y61">
        <v>9.468</v>
      </c>
      <c r="AA61" s="8" t="s">
        <v>88</v>
      </c>
      <c r="AB61">
        <v>1962</v>
      </c>
      <c r="AC61" t="s">
        <v>72</v>
      </c>
      <c r="AD61">
        <v>55.51</v>
      </c>
      <c r="AF61" s="8" t="s">
        <v>89</v>
      </c>
      <c r="AG61">
        <v>1962</v>
      </c>
      <c r="AH61" t="s">
        <v>72</v>
      </c>
      <c r="AI61">
        <v>62.045</v>
      </c>
      <c r="AK61" s="8" t="s">
        <v>90</v>
      </c>
      <c r="AL61">
        <v>1962</v>
      </c>
      <c r="AM61" t="s">
        <v>72</v>
      </c>
      <c r="AN61">
        <v>102.761</v>
      </c>
      <c r="AP61">
        <f t="shared" si="0"/>
        <v>0.6375606219207333</v>
      </c>
      <c r="AQ61">
        <f t="shared" si="2"/>
        <v>0.5704009899829711</v>
      </c>
      <c r="AS61">
        <f t="shared" si="1"/>
        <v>102.75777611745237</v>
      </c>
    </row>
    <row r="62" spans="1:45" ht="12.75">
      <c r="A62" s="8" t="s">
        <v>110</v>
      </c>
      <c r="B62">
        <v>1962</v>
      </c>
      <c r="C62" t="s">
        <v>73</v>
      </c>
      <c r="D62">
        <v>62.268</v>
      </c>
      <c r="F62" s="8" t="s">
        <v>71</v>
      </c>
      <c r="G62">
        <v>1962</v>
      </c>
      <c r="H62" t="s">
        <v>73</v>
      </c>
      <c r="I62">
        <v>55.449</v>
      </c>
      <c r="J62">
        <v>55.6</v>
      </c>
      <c r="L62" s="8" t="s">
        <v>84</v>
      </c>
      <c r="M62">
        <v>1962</v>
      </c>
      <c r="N62" t="s">
        <v>73</v>
      </c>
      <c r="O62">
        <v>34.51</v>
      </c>
      <c r="Q62" s="8" t="s">
        <v>86</v>
      </c>
      <c r="R62">
        <v>1962</v>
      </c>
      <c r="S62" t="s">
        <v>73</v>
      </c>
      <c r="T62">
        <v>9.342</v>
      </c>
      <c r="V62" s="8" t="s">
        <v>87</v>
      </c>
      <c r="W62">
        <v>1962</v>
      </c>
      <c r="X62" t="s">
        <v>73</v>
      </c>
      <c r="Y62">
        <v>9.644</v>
      </c>
      <c r="AA62" s="8" t="s">
        <v>88</v>
      </c>
      <c r="AB62">
        <v>1962</v>
      </c>
      <c r="AC62" t="s">
        <v>73</v>
      </c>
      <c r="AD62">
        <v>55.421</v>
      </c>
      <c r="AF62" s="8" t="s">
        <v>89</v>
      </c>
      <c r="AG62">
        <v>1962</v>
      </c>
      <c r="AH62" t="s">
        <v>73</v>
      </c>
      <c r="AI62">
        <v>62.236</v>
      </c>
      <c r="AK62" s="8" t="s">
        <v>90</v>
      </c>
      <c r="AL62">
        <v>1962</v>
      </c>
      <c r="AM62" t="s">
        <v>73</v>
      </c>
      <c r="AN62">
        <v>103.231</v>
      </c>
      <c r="AP62">
        <f t="shared" si="0"/>
        <v>0.6424932654743165</v>
      </c>
      <c r="AQ62">
        <f t="shared" si="2"/>
        <v>0.5721335048064073</v>
      </c>
      <c r="AS62">
        <f t="shared" si="1"/>
        <v>103.2349870612373</v>
      </c>
    </row>
    <row r="63" spans="1:45" ht="12.75">
      <c r="A63" s="8" t="s">
        <v>110</v>
      </c>
      <c r="B63">
        <v>1962</v>
      </c>
      <c r="C63" t="s">
        <v>74</v>
      </c>
      <c r="D63">
        <v>62.138</v>
      </c>
      <c r="F63" s="8" t="s">
        <v>71</v>
      </c>
      <c r="G63">
        <v>1962</v>
      </c>
      <c r="H63" t="s">
        <v>74</v>
      </c>
      <c r="I63">
        <v>55.353</v>
      </c>
      <c r="J63">
        <v>55.6</v>
      </c>
      <c r="L63" s="8" t="s">
        <v>84</v>
      </c>
      <c r="M63">
        <v>1962</v>
      </c>
      <c r="N63" t="s">
        <v>74</v>
      </c>
      <c r="O63">
        <v>34.867</v>
      </c>
      <c r="Q63" s="8" t="s">
        <v>86</v>
      </c>
      <c r="R63">
        <v>1962</v>
      </c>
      <c r="S63" t="s">
        <v>74</v>
      </c>
      <c r="T63">
        <v>9.455</v>
      </c>
      <c r="V63" s="8" t="s">
        <v>87</v>
      </c>
      <c r="W63">
        <v>1962</v>
      </c>
      <c r="X63" t="s">
        <v>74</v>
      </c>
      <c r="Y63">
        <v>9.691</v>
      </c>
      <c r="AA63" s="8" t="s">
        <v>88</v>
      </c>
      <c r="AB63">
        <v>1962</v>
      </c>
      <c r="AC63" t="s">
        <v>74</v>
      </c>
      <c r="AD63">
        <v>56.112</v>
      </c>
      <c r="AF63" s="8" t="s">
        <v>89</v>
      </c>
      <c r="AG63">
        <v>1962</v>
      </c>
      <c r="AH63" t="s">
        <v>74</v>
      </c>
      <c r="AI63">
        <v>62.991</v>
      </c>
      <c r="AK63" s="8" t="s">
        <v>90</v>
      </c>
      <c r="AL63">
        <v>1962</v>
      </c>
      <c r="AM63" t="s">
        <v>74</v>
      </c>
      <c r="AN63">
        <v>102.487</v>
      </c>
      <c r="AP63">
        <f t="shared" si="0"/>
        <v>0.6456252076774723</v>
      </c>
      <c r="AQ63">
        <f t="shared" si="2"/>
        <v>0.5751278142291533</v>
      </c>
      <c r="AS63">
        <f t="shared" si="1"/>
        <v>102.49483381395316</v>
      </c>
    </row>
    <row r="64" spans="1:45" ht="12.75">
      <c r="A64" s="8" t="s">
        <v>110</v>
      </c>
      <c r="B64">
        <v>1962</v>
      </c>
      <c r="C64" t="s">
        <v>75</v>
      </c>
      <c r="D64">
        <v>61.743</v>
      </c>
      <c r="F64" s="8" t="s">
        <v>71</v>
      </c>
      <c r="G64">
        <v>1962</v>
      </c>
      <c r="H64" t="s">
        <v>75</v>
      </c>
      <c r="I64">
        <v>55.21</v>
      </c>
      <c r="J64">
        <v>55.4</v>
      </c>
      <c r="L64" s="8" t="s">
        <v>84</v>
      </c>
      <c r="M64">
        <v>1962</v>
      </c>
      <c r="N64" t="s">
        <v>75</v>
      </c>
      <c r="O64">
        <v>34.886</v>
      </c>
      <c r="Q64" s="8" t="s">
        <v>86</v>
      </c>
      <c r="R64">
        <v>1962</v>
      </c>
      <c r="S64" t="s">
        <v>75</v>
      </c>
      <c r="T64">
        <v>9.465</v>
      </c>
      <c r="V64" s="8" t="s">
        <v>87</v>
      </c>
      <c r="W64">
        <v>1962</v>
      </c>
      <c r="X64" t="s">
        <v>75</v>
      </c>
      <c r="Y64">
        <v>9.719</v>
      </c>
      <c r="AA64" s="8" t="s">
        <v>88</v>
      </c>
      <c r="AB64">
        <v>1962</v>
      </c>
      <c r="AC64" t="s">
        <v>75</v>
      </c>
      <c r="AD64">
        <v>56.502</v>
      </c>
      <c r="AF64" s="8" t="s">
        <v>89</v>
      </c>
      <c r="AG64">
        <v>1962</v>
      </c>
      <c r="AH64" t="s">
        <v>75</v>
      </c>
      <c r="AI64">
        <v>63.187</v>
      </c>
      <c r="AK64" s="8" t="s">
        <v>90</v>
      </c>
      <c r="AL64">
        <v>1962</v>
      </c>
      <c r="AM64" t="s">
        <v>75</v>
      </c>
      <c r="AN64">
        <v>102.685</v>
      </c>
      <c r="AP64">
        <f t="shared" si="0"/>
        <v>0.648835185599277</v>
      </c>
      <c r="AQ64">
        <f t="shared" si="2"/>
        <v>0.5801822165579269</v>
      </c>
      <c r="AS64">
        <f t="shared" si="1"/>
        <v>102.68491708726114</v>
      </c>
    </row>
    <row r="65" spans="1:45" ht="12.75">
      <c r="A65" s="8" t="s">
        <v>110</v>
      </c>
      <c r="B65">
        <v>1963</v>
      </c>
      <c r="C65" t="s">
        <v>72</v>
      </c>
      <c r="D65">
        <v>62.118</v>
      </c>
      <c r="F65" s="8" t="s">
        <v>71</v>
      </c>
      <c r="G65">
        <v>1963</v>
      </c>
      <c r="H65" t="s">
        <v>72</v>
      </c>
      <c r="I65">
        <v>55.486</v>
      </c>
      <c r="J65">
        <v>55.7</v>
      </c>
      <c r="L65" s="8" t="s">
        <v>84</v>
      </c>
      <c r="M65">
        <v>1963</v>
      </c>
      <c r="N65" t="s">
        <v>72</v>
      </c>
      <c r="O65">
        <v>35.311</v>
      </c>
      <c r="Q65" s="8" t="s">
        <v>86</v>
      </c>
      <c r="R65">
        <v>1963</v>
      </c>
      <c r="S65" t="s">
        <v>72</v>
      </c>
      <c r="T65">
        <v>9.603</v>
      </c>
      <c r="V65" s="8" t="s">
        <v>87</v>
      </c>
      <c r="W65">
        <v>1963</v>
      </c>
      <c r="X65" t="s">
        <v>72</v>
      </c>
      <c r="Y65">
        <v>9.873</v>
      </c>
      <c r="AA65" s="8" t="s">
        <v>88</v>
      </c>
      <c r="AB65">
        <v>1963</v>
      </c>
      <c r="AC65" t="s">
        <v>72</v>
      </c>
      <c r="AD65">
        <v>56.844</v>
      </c>
      <c r="AF65" s="8" t="s">
        <v>89</v>
      </c>
      <c r="AG65">
        <v>1963</v>
      </c>
      <c r="AH65" t="s">
        <v>72</v>
      </c>
      <c r="AI65">
        <v>63.639</v>
      </c>
      <c r="AK65" s="8" t="s">
        <v>90</v>
      </c>
      <c r="AL65">
        <v>1963</v>
      </c>
      <c r="AM65" t="s">
        <v>72</v>
      </c>
      <c r="AN65">
        <v>102.815</v>
      </c>
      <c r="AP65">
        <f t="shared" si="0"/>
        <v>0.6542877774820373</v>
      </c>
      <c r="AQ65">
        <f t="shared" si="2"/>
        <v>0.5844330406865694</v>
      </c>
      <c r="AS65">
        <f t="shared" si="1"/>
        <v>102.8123913766774</v>
      </c>
    </row>
    <row r="66" spans="1:45" ht="12.75">
      <c r="A66" s="8" t="s">
        <v>110</v>
      </c>
      <c r="B66">
        <v>1963</v>
      </c>
      <c r="C66" t="s">
        <v>73</v>
      </c>
      <c r="D66">
        <v>62.511</v>
      </c>
      <c r="F66" s="8" t="s">
        <v>71</v>
      </c>
      <c r="G66">
        <v>1963</v>
      </c>
      <c r="H66" t="s">
        <v>73</v>
      </c>
      <c r="I66">
        <v>55.721</v>
      </c>
      <c r="J66">
        <v>56</v>
      </c>
      <c r="L66" s="8" t="s">
        <v>84</v>
      </c>
      <c r="M66">
        <v>1963</v>
      </c>
      <c r="N66" t="s">
        <v>73</v>
      </c>
      <c r="O66">
        <v>35.877</v>
      </c>
      <c r="Q66" s="8" t="s">
        <v>86</v>
      </c>
      <c r="R66">
        <v>1963</v>
      </c>
      <c r="S66" t="s">
        <v>73</v>
      </c>
      <c r="T66">
        <v>9.763</v>
      </c>
      <c r="V66" s="8" t="s">
        <v>87</v>
      </c>
      <c r="W66">
        <v>1963</v>
      </c>
      <c r="X66" t="s">
        <v>73</v>
      </c>
      <c r="Y66">
        <v>9.987</v>
      </c>
      <c r="AA66" s="8" t="s">
        <v>88</v>
      </c>
      <c r="AB66">
        <v>1963</v>
      </c>
      <c r="AC66" t="s">
        <v>73</v>
      </c>
      <c r="AD66">
        <v>57.393</v>
      </c>
      <c r="AF66" s="8" t="s">
        <v>89</v>
      </c>
      <c r="AG66">
        <v>1963</v>
      </c>
      <c r="AH66" t="s">
        <v>73</v>
      </c>
      <c r="AI66">
        <v>64.386</v>
      </c>
      <c r="AK66" s="8" t="s">
        <v>90</v>
      </c>
      <c r="AL66">
        <v>1963</v>
      </c>
      <c r="AM66" t="s">
        <v>73</v>
      </c>
      <c r="AN66">
        <v>102.299</v>
      </c>
      <c r="AP66">
        <f t="shared" si="0"/>
        <v>0.6586413298194801</v>
      </c>
      <c r="AQ66">
        <f t="shared" si="2"/>
        <v>0.587099127175557</v>
      </c>
      <c r="AS66">
        <f t="shared" si="1"/>
        <v>102.29573662278757</v>
      </c>
    </row>
    <row r="67" spans="1:45" ht="12.75">
      <c r="A67" s="8" t="s">
        <v>110</v>
      </c>
      <c r="B67">
        <v>1963</v>
      </c>
      <c r="C67" t="s">
        <v>74</v>
      </c>
      <c r="D67">
        <v>62.68</v>
      </c>
      <c r="F67" s="8" t="s">
        <v>71</v>
      </c>
      <c r="G67">
        <v>1963</v>
      </c>
      <c r="H67" t="s">
        <v>74</v>
      </c>
      <c r="I67">
        <v>56.023</v>
      </c>
      <c r="J67">
        <v>56.2</v>
      </c>
      <c r="L67" s="8" t="s">
        <v>84</v>
      </c>
      <c r="M67">
        <v>1963</v>
      </c>
      <c r="N67" t="s">
        <v>74</v>
      </c>
      <c r="O67">
        <v>36.702</v>
      </c>
      <c r="Q67" s="8" t="s">
        <v>86</v>
      </c>
      <c r="R67">
        <v>1963</v>
      </c>
      <c r="S67" t="s">
        <v>74</v>
      </c>
      <c r="T67">
        <v>9.996</v>
      </c>
      <c r="V67" s="8" t="s">
        <v>87</v>
      </c>
      <c r="W67">
        <v>1963</v>
      </c>
      <c r="X67" t="s">
        <v>74</v>
      </c>
      <c r="Y67">
        <v>10.117</v>
      </c>
      <c r="AA67" s="8" t="s">
        <v>88</v>
      </c>
      <c r="AB67">
        <v>1963</v>
      </c>
      <c r="AC67" t="s">
        <v>74</v>
      </c>
      <c r="AD67">
        <v>58.554</v>
      </c>
      <c r="AF67" s="8" t="s">
        <v>89</v>
      </c>
      <c r="AG67">
        <v>1963</v>
      </c>
      <c r="AH67" t="s">
        <v>74</v>
      </c>
      <c r="AI67">
        <v>65.512</v>
      </c>
      <c r="AK67" s="8" t="s">
        <v>90</v>
      </c>
      <c r="AL67">
        <v>1963</v>
      </c>
      <c r="AM67" t="s">
        <v>74</v>
      </c>
      <c r="AN67">
        <v>101.214</v>
      </c>
      <c r="AP67">
        <f t="shared" si="0"/>
        <v>0.663053958352168</v>
      </c>
      <c r="AQ67">
        <f t="shared" si="2"/>
        <v>0.5926335658705091</v>
      </c>
      <c r="AS67">
        <f t="shared" si="1"/>
        <v>101.21106947615215</v>
      </c>
    </row>
    <row r="68" spans="1:45" ht="12.75">
      <c r="A68" s="8" t="s">
        <v>110</v>
      </c>
      <c r="B68">
        <v>1963</v>
      </c>
      <c r="C68" t="s">
        <v>75</v>
      </c>
      <c r="D68">
        <v>63.167</v>
      </c>
      <c r="F68" s="8" t="s">
        <v>71</v>
      </c>
      <c r="G68">
        <v>1963</v>
      </c>
      <c r="H68" t="s">
        <v>75</v>
      </c>
      <c r="I68">
        <v>56.315</v>
      </c>
      <c r="J68">
        <v>56.5</v>
      </c>
      <c r="L68" s="8" t="s">
        <v>84</v>
      </c>
      <c r="M68">
        <v>1963</v>
      </c>
      <c r="N68" t="s">
        <v>75</v>
      </c>
      <c r="O68">
        <v>37.006</v>
      </c>
      <c r="Q68" s="8" t="s">
        <v>86</v>
      </c>
      <c r="R68">
        <v>1963</v>
      </c>
      <c r="S68" t="s">
        <v>75</v>
      </c>
      <c r="T68">
        <v>10.135</v>
      </c>
      <c r="V68" s="8" t="s">
        <v>87</v>
      </c>
      <c r="W68">
        <v>1963</v>
      </c>
      <c r="X68" t="s">
        <v>75</v>
      </c>
      <c r="Y68">
        <v>10.313</v>
      </c>
      <c r="AA68" s="8" t="s">
        <v>88</v>
      </c>
      <c r="AB68">
        <v>1963</v>
      </c>
      <c r="AC68" t="s">
        <v>75</v>
      </c>
      <c r="AD68">
        <v>58.584</v>
      </c>
      <c r="AF68" s="8" t="s">
        <v>89</v>
      </c>
      <c r="AG68">
        <v>1963</v>
      </c>
      <c r="AH68" t="s">
        <v>75</v>
      </c>
      <c r="AI68">
        <v>65.712</v>
      </c>
      <c r="AK68" s="8" t="s">
        <v>90</v>
      </c>
      <c r="AL68">
        <v>1963</v>
      </c>
      <c r="AM68" t="s">
        <v>75</v>
      </c>
      <c r="AN68">
        <v>101.752</v>
      </c>
      <c r="AP68">
        <f t="shared" si="0"/>
        <v>0.6686661228524571</v>
      </c>
      <c r="AQ68">
        <f t="shared" si="2"/>
        <v>0.5961329920438856</v>
      </c>
      <c r="AS68">
        <f t="shared" si="1"/>
        <v>101.75707981075863</v>
      </c>
    </row>
    <row r="69" spans="1:45" ht="12.75">
      <c r="A69" s="8" t="s">
        <v>110</v>
      </c>
      <c r="B69">
        <v>1964</v>
      </c>
      <c r="C69" t="s">
        <v>72</v>
      </c>
      <c r="D69">
        <v>64.34</v>
      </c>
      <c r="F69" s="8" t="s">
        <v>71</v>
      </c>
      <c r="G69">
        <v>1964</v>
      </c>
      <c r="H69" t="s">
        <v>72</v>
      </c>
      <c r="I69">
        <v>56.797</v>
      </c>
      <c r="J69">
        <v>57</v>
      </c>
      <c r="L69" s="8" t="s">
        <v>84</v>
      </c>
      <c r="M69">
        <v>1964</v>
      </c>
      <c r="N69" t="s">
        <v>72</v>
      </c>
      <c r="O69">
        <v>38.077</v>
      </c>
      <c r="Q69" s="8" t="s">
        <v>86</v>
      </c>
      <c r="R69">
        <v>1964</v>
      </c>
      <c r="S69" t="s">
        <v>72</v>
      </c>
      <c r="T69">
        <v>10.45</v>
      </c>
      <c r="V69" s="8" t="s">
        <v>87</v>
      </c>
      <c r="W69">
        <v>1964</v>
      </c>
      <c r="X69" t="s">
        <v>72</v>
      </c>
      <c r="Y69">
        <v>10.497</v>
      </c>
      <c r="AA69" s="8" t="s">
        <v>88</v>
      </c>
      <c r="AB69">
        <v>1964</v>
      </c>
      <c r="AC69" t="s">
        <v>72</v>
      </c>
      <c r="AD69">
        <v>59.181</v>
      </c>
      <c r="AF69" s="8" t="s">
        <v>89</v>
      </c>
      <c r="AG69">
        <v>1964</v>
      </c>
      <c r="AH69" t="s">
        <v>72</v>
      </c>
      <c r="AI69">
        <v>67.041</v>
      </c>
      <c r="AK69" s="8" t="s">
        <v>90</v>
      </c>
      <c r="AL69">
        <v>1964</v>
      </c>
      <c r="AM69" t="s">
        <v>72</v>
      </c>
      <c r="AN69">
        <v>100.447</v>
      </c>
      <c r="AP69">
        <f t="shared" si="0"/>
        <v>0.6734203462629815</v>
      </c>
      <c r="AQ69">
        <f t="shared" si="2"/>
        <v>0.5944708642632663</v>
      </c>
      <c r="AS69">
        <f t="shared" si="1"/>
        <v>100.44903063244605</v>
      </c>
    </row>
    <row r="70" spans="1:45" ht="12.75">
      <c r="A70" s="8" t="s">
        <v>110</v>
      </c>
      <c r="B70">
        <v>1964</v>
      </c>
      <c r="C70" t="s">
        <v>73</v>
      </c>
      <c r="D70">
        <v>64.62</v>
      </c>
      <c r="F70" s="8" t="s">
        <v>71</v>
      </c>
      <c r="G70">
        <v>1964</v>
      </c>
      <c r="H70" t="s">
        <v>73</v>
      </c>
      <c r="I70">
        <v>56.916</v>
      </c>
      <c r="J70">
        <v>57.2</v>
      </c>
      <c r="L70" s="8" t="s">
        <v>84</v>
      </c>
      <c r="M70">
        <v>1964</v>
      </c>
      <c r="N70" t="s">
        <v>73</v>
      </c>
      <c r="O70">
        <v>38.485</v>
      </c>
      <c r="Q70" s="8" t="s">
        <v>86</v>
      </c>
      <c r="R70">
        <v>1964</v>
      </c>
      <c r="S70" t="s">
        <v>73</v>
      </c>
      <c r="T70">
        <v>10.6</v>
      </c>
      <c r="V70" s="8" t="s">
        <v>87</v>
      </c>
      <c r="W70">
        <v>1964</v>
      </c>
      <c r="X70" t="s">
        <v>73</v>
      </c>
      <c r="Y70">
        <v>10.659</v>
      </c>
      <c r="AA70" s="8" t="s">
        <v>88</v>
      </c>
      <c r="AB70">
        <v>1964</v>
      </c>
      <c r="AC70" t="s">
        <v>73</v>
      </c>
      <c r="AD70">
        <v>59.556</v>
      </c>
      <c r="AF70" s="8" t="s">
        <v>89</v>
      </c>
      <c r="AG70">
        <v>1964</v>
      </c>
      <c r="AH70" t="s">
        <v>73</v>
      </c>
      <c r="AI70">
        <v>67.618</v>
      </c>
      <c r="AK70" s="8" t="s">
        <v>90</v>
      </c>
      <c r="AL70">
        <v>1964</v>
      </c>
      <c r="AM70" t="s">
        <v>73</v>
      </c>
      <c r="AN70">
        <v>100.552</v>
      </c>
      <c r="AP70">
        <f t="shared" si="0"/>
        <v>0.6799355007777101</v>
      </c>
      <c r="AQ70">
        <f t="shared" si="2"/>
        <v>0.5988735524955764</v>
      </c>
      <c r="AS70">
        <f t="shared" si="1"/>
        <v>100.5553995648659</v>
      </c>
    </row>
    <row r="71" spans="1:45" ht="12.75">
      <c r="A71" s="8" t="s">
        <v>110</v>
      </c>
      <c r="B71">
        <v>1964</v>
      </c>
      <c r="C71" t="s">
        <v>74</v>
      </c>
      <c r="D71">
        <v>65.034</v>
      </c>
      <c r="F71" s="8" t="s">
        <v>71</v>
      </c>
      <c r="G71">
        <v>1964</v>
      </c>
      <c r="H71" t="s">
        <v>74</v>
      </c>
      <c r="I71">
        <v>57.4</v>
      </c>
      <c r="J71">
        <v>57.6</v>
      </c>
      <c r="L71" s="8" t="s">
        <v>84</v>
      </c>
      <c r="M71">
        <v>1964</v>
      </c>
      <c r="N71" t="s">
        <v>74</v>
      </c>
      <c r="O71">
        <v>39.053</v>
      </c>
      <c r="Q71" s="8" t="s">
        <v>86</v>
      </c>
      <c r="R71">
        <v>1964</v>
      </c>
      <c r="S71" t="s">
        <v>74</v>
      </c>
      <c r="T71">
        <v>10.802</v>
      </c>
      <c r="V71" s="8" t="s">
        <v>87</v>
      </c>
      <c r="W71">
        <v>1964</v>
      </c>
      <c r="X71" t="s">
        <v>74</v>
      </c>
      <c r="Y71">
        <v>10.868</v>
      </c>
      <c r="AA71" s="8" t="s">
        <v>88</v>
      </c>
      <c r="AB71">
        <v>1964</v>
      </c>
      <c r="AC71" t="s">
        <v>74</v>
      </c>
      <c r="AD71">
        <v>60.049</v>
      </c>
      <c r="AF71" s="8" t="s">
        <v>89</v>
      </c>
      <c r="AG71">
        <v>1964</v>
      </c>
      <c r="AH71" t="s">
        <v>74</v>
      </c>
      <c r="AI71">
        <v>68.036</v>
      </c>
      <c r="AK71" s="8" t="s">
        <v>90</v>
      </c>
      <c r="AL71">
        <v>1964</v>
      </c>
      <c r="AM71" t="s">
        <v>74</v>
      </c>
      <c r="AN71">
        <v>100.61</v>
      </c>
      <c r="AP71">
        <f t="shared" si="0"/>
        <v>0.6845228751676519</v>
      </c>
      <c r="AQ71">
        <f t="shared" si="2"/>
        <v>0.6041703268232496</v>
      </c>
      <c r="AS71">
        <f t="shared" si="1"/>
        <v>100.61186359686812</v>
      </c>
    </row>
    <row r="72" spans="1:45" ht="12.75">
      <c r="A72" s="8" t="s">
        <v>110</v>
      </c>
      <c r="B72">
        <v>1964</v>
      </c>
      <c r="C72" t="s">
        <v>75</v>
      </c>
      <c r="D72">
        <v>65.666</v>
      </c>
      <c r="F72" s="8" t="s">
        <v>71</v>
      </c>
      <c r="G72">
        <v>1964</v>
      </c>
      <c r="H72" t="s">
        <v>75</v>
      </c>
      <c r="I72">
        <v>57.884</v>
      </c>
      <c r="J72">
        <v>58.1</v>
      </c>
      <c r="L72" s="8" t="s">
        <v>84</v>
      </c>
      <c r="M72">
        <v>1964</v>
      </c>
      <c r="N72" t="s">
        <v>75</v>
      </c>
      <c r="O72">
        <v>39.04</v>
      </c>
      <c r="Q72" s="8" t="s">
        <v>86</v>
      </c>
      <c r="R72">
        <v>1964</v>
      </c>
      <c r="S72" t="s">
        <v>75</v>
      </c>
      <c r="T72">
        <v>10.841</v>
      </c>
      <c r="V72" s="8" t="s">
        <v>87</v>
      </c>
      <c r="W72">
        <v>1964</v>
      </c>
      <c r="X72" t="s">
        <v>75</v>
      </c>
      <c r="Y72">
        <v>11.055</v>
      </c>
      <c r="AA72" s="8" t="s">
        <v>88</v>
      </c>
      <c r="AB72">
        <v>1964</v>
      </c>
      <c r="AC72" t="s">
        <v>75</v>
      </c>
      <c r="AD72">
        <v>59.453</v>
      </c>
      <c r="AF72" s="8" t="s">
        <v>89</v>
      </c>
      <c r="AG72">
        <v>1964</v>
      </c>
      <c r="AH72" t="s">
        <v>75</v>
      </c>
      <c r="AI72">
        <v>67.445</v>
      </c>
      <c r="AK72" s="8" t="s">
        <v>90</v>
      </c>
      <c r="AL72">
        <v>1964</v>
      </c>
      <c r="AM72" t="s">
        <v>75</v>
      </c>
      <c r="AN72">
        <v>101.973</v>
      </c>
      <c r="AP72">
        <f t="shared" si="0"/>
        <v>0.6877659590641162</v>
      </c>
      <c r="AQ72">
        <f t="shared" si="2"/>
        <v>0.60625962864294</v>
      </c>
      <c r="AS72">
        <f t="shared" si="1"/>
        <v>101.97434340041757</v>
      </c>
    </row>
    <row r="73" spans="1:45" ht="12.75">
      <c r="A73" s="8" t="s">
        <v>110</v>
      </c>
      <c r="B73">
        <v>1965</v>
      </c>
      <c r="C73" t="s">
        <v>72</v>
      </c>
      <c r="D73">
        <v>66.692</v>
      </c>
      <c r="F73" s="8" t="s">
        <v>71</v>
      </c>
      <c r="G73">
        <v>1965</v>
      </c>
      <c r="H73" t="s">
        <v>72</v>
      </c>
      <c r="I73">
        <v>58.459</v>
      </c>
      <c r="J73">
        <v>58.7</v>
      </c>
      <c r="L73" s="8" t="s">
        <v>84</v>
      </c>
      <c r="M73">
        <v>1965</v>
      </c>
      <c r="N73" t="s">
        <v>72</v>
      </c>
      <c r="O73">
        <v>40.196</v>
      </c>
      <c r="Q73" s="8" t="s">
        <v>86</v>
      </c>
      <c r="R73">
        <v>1965</v>
      </c>
      <c r="S73" t="s">
        <v>72</v>
      </c>
      <c r="T73">
        <v>11.208</v>
      </c>
      <c r="V73" s="8" t="s">
        <v>87</v>
      </c>
      <c r="W73">
        <v>1965</v>
      </c>
      <c r="X73" t="s">
        <v>72</v>
      </c>
      <c r="Y73">
        <v>11.272</v>
      </c>
      <c r="AA73" s="8" t="s">
        <v>88</v>
      </c>
      <c r="AB73">
        <v>1965</v>
      </c>
      <c r="AC73" t="s">
        <v>72</v>
      </c>
      <c r="AD73">
        <v>60.271</v>
      </c>
      <c r="AF73" s="8" t="s">
        <v>89</v>
      </c>
      <c r="AG73">
        <v>1965</v>
      </c>
      <c r="AH73" t="s">
        <v>72</v>
      </c>
      <c r="AI73">
        <v>68.759</v>
      </c>
      <c r="AK73" s="8" t="s">
        <v>90</v>
      </c>
      <c r="AL73">
        <v>1965</v>
      </c>
      <c r="AM73" t="s">
        <v>72</v>
      </c>
      <c r="AN73">
        <v>100.576</v>
      </c>
      <c r="AP73">
        <f t="shared" si="0"/>
        <v>0.6915193123449112</v>
      </c>
      <c r="AQ73">
        <f t="shared" si="2"/>
        <v>0.6061525742273611</v>
      </c>
      <c r="AS73">
        <f t="shared" si="1"/>
        <v>100.57146153156839</v>
      </c>
    </row>
    <row r="74" spans="1:45" ht="12.75">
      <c r="A74" s="8" t="s">
        <v>110</v>
      </c>
      <c r="B74">
        <v>1965</v>
      </c>
      <c r="C74" t="s">
        <v>73</v>
      </c>
      <c r="D74">
        <v>67.353</v>
      </c>
      <c r="F74" s="8" t="s">
        <v>71</v>
      </c>
      <c r="G74">
        <v>1965</v>
      </c>
      <c r="H74" t="s">
        <v>73</v>
      </c>
      <c r="I74">
        <v>59.154</v>
      </c>
      <c r="J74">
        <v>59.4</v>
      </c>
      <c r="L74" s="8" t="s">
        <v>84</v>
      </c>
      <c r="M74">
        <v>1965</v>
      </c>
      <c r="N74" t="s">
        <v>73</v>
      </c>
      <c r="O74">
        <v>40.847</v>
      </c>
      <c r="Q74" s="8" t="s">
        <v>86</v>
      </c>
      <c r="R74">
        <v>1965</v>
      </c>
      <c r="S74" t="s">
        <v>73</v>
      </c>
      <c r="T74">
        <v>11.399</v>
      </c>
      <c r="V74" s="8" t="s">
        <v>87</v>
      </c>
      <c r="W74">
        <v>1965</v>
      </c>
      <c r="X74" t="s">
        <v>73</v>
      </c>
      <c r="Y74">
        <v>11.46</v>
      </c>
      <c r="AA74" s="8" t="s">
        <v>88</v>
      </c>
      <c r="AB74">
        <v>1965</v>
      </c>
      <c r="AC74" t="s">
        <v>73</v>
      </c>
      <c r="AD74">
        <v>60.647</v>
      </c>
      <c r="AF74" s="8" t="s">
        <v>89</v>
      </c>
      <c r="AG74">
        <v>1965</v>
      </c>
      <c r="AH74" t="s">
        <v>73</v>
      </c>
      <c r="AI74">
        <v>69.052</v>
      </c>
      <c r="AK74" s="8" t="s">
        <v>90</v>
      </c>
      <c r="AL74">
        <v>1965</v>
      </c>
      <c r="AM74" t="s">
        <v>73</v>
      </c>
      <c r="AN74">
        <v>100.534</v>
      </c>
      <c r="AP74">
        <f t="shared" si="0"/>
        <v>0.6942148705912059</v>
      </c>
      <c r="AQ74">
        <f t="shared" si="2"/>
        <v>0.6097068646526836</v>
      </c>
      <c r="AS74">
        <f t="shared" si="1"/>
        <v>100.53508523883535</v>
      </c>
    </row>
    <row r="75" spans="1:45" ht="12.75">
      <c r="A75" s="8" t="s">
        <v>110</v>
      </c>
      <c r="B75">
        <v>1965</v>
      </c>
      <c r="C75" t="s">
        <v>74</v>
      </c>
      <c r="D75">
        <v>67.511</v>
      </c>
      <c r="F75" s="8" t="s">
        <v>71</v>
      </c>
      <c r="G75">
        <v>1965</v>
      </c>
      <c r="H75" t="s">
        <v>74</v>
      </c>
      <c r="I75">
        <v>59.442</v>
      </c>
      <c r="J75">
        <v>59.7</v>
      </c>
      <c r="L75" s="8" t="s">
        <v>84</v>
      </c>
      <c r="M75">
        <v>1965</v>
      </c>
      <c r="N75" t="s">
        <v>74</v>
      </c>
      <c r="O75">
        <v>41.675</v>
      </c>
      <c r="Q75" s="8" t="s">
        <v>86</v>
      </c>
      <c r="R75">
        <v>1965</v>
      </c>
      <c r="S75" t="s">
        <v>74</v>
      </c>
      <c r="T75">
        <v>11.676</v>
      </c>
      <c r="V75" s="8" t="s">
        <v>87</v>
      </c>
      <c r="W75">
        <v>1965</v>
      </c>
      <c r="X75" t="s">
        <v>74</v>
      </c>
      <c r="Y75">
        <v>11.607</v>
      </c>
      <c r="AA75" s="8" t="s">
        <v>88</v>
      </c>
      <c r="AB75">
        <v>1965</v>
      </c>
      <c r="AC75" t="s">
        <v>74</v>
      </c>
      <c r="AD75">
        <v>61.731</v>
      </c>
      <c r="AF75" s="8" t="s">
        <v>89</v>
      </c>
      <c r="AG75">
        <v>1965</v>
      </c>
      <c r="AH75" t="s">
        <v>74</v>
      </c>
      <c r="AI75">
        <v>70.111</v>
      </c>
      <c r="AK75" s="8" t="s">
        <v>90</v>
      </c>
      <c r="AL75">
        <v>1965</v>
      </c>
      <c r="AM75" t="s">
        <v>74</v>
      </c>
      <c r="AN75">
        <v>99.408</v>
      </c>
      <c r="AP75">
        <f t="shared" si="0"/>
        <v>0.696960384366662</v>
      </c>
      <c r="AQ75">
        <f t="shared" si="2"/>
        <v>0.613658798825719</v>
      </c>
      <c r="AS75">
        <f t="shared" si="1"/>
        <v>99.40813629340073</v>
      </c>
    </row>
    <row r="76" spans="1:45" ht="12.75">
      <c r="A76" s="8" t="s">
        <v>110</v>
      </c>
      <c r="B76">
        <v>1965</v>
      </c>
      <c r="C76" t="s">
        <v>75</v>
      </c>
      <c r="D76">
        <v>68.151</v>
      </c>
      <c r="F76" s="8" t="s">
        <v>71</v>
      </c>
      <c r="G76">
        <v>1965</v>
      </c>
      <c r="H76" t="s">
        <v>75</v>
      </c>
      <c r="I76">
        <v>59.977</v>
      </c>
      <c r="J76">
        <v>60.3</v>
      </c>
      <c r="L76" s="8" t="s">
        <v>84</v>
      </c>
      <c r="M76">
        <v>1965</v>
      </c>
      <c r="N76" t="s">
        <v>75</v>
      </c>
      <c r="O76">
        <v>42.872</v>
      </c>
      <c r="Q76" s="8" t="s">
        <v>86</v>
      </c>
      <c r="R76">
        <v>1965</v>
      </c>
      <c r="S76" t="s">
        <v>75</v>
      </c>
      <c r="T76">
        <v>12.044</v>
      </c>
      <c r="V76" s="8" t="s">
        <v>87</v>
      </c>
      <c r="W76">
        <v>1965</v>
      </c>
      <c r="X76" t="s">
        <v>75</v>
      </c>
      <c r="Y76">
        <v>11.89</v>
      </c>
      <c r="AA76" s="8" t="s">
        <v>88</v>
      </c>
      <c r="AB76">
        <v>1965</v>
      </c>
      <c r="AC76" t="s">
        <v>75</v>
      </c>
      <c r="AD76">
        <v>62.908</v>
      </c>
      <c r="AF76" s="8" t="s">
        <v>89</v>
      </c>
      <c r="AG76">
        <v>1965</v>
      </c>
      <c r="AH76" t="s">
        <v>75</v>
      </c>
      <c r="AI76">
        <v>71.481</v>
      </c>
      <c r="AK76" s="8" t="s">
        <v>90</v>
      </c>
      <c r="AL76">
        <v>1965</v>
      </c>
      <c r="AM76" t="s">
        <v>75</v>
      </c>
      <c r="AN76">
        <v>98.727</v>
      </c>
      <c r="AP76">
        <f t="shared" si="0"/>
        <v>0.7056674946917408</v>
      </c>
      <c r="AQ76">
        <f t="shared" si="2"/>
        <v>0.6210300557457197</v>
      </c>
      <c r="AS76">
        <f t="shared" si="1"/>
        <v>98.72098805161384</v>
      </c>
    </row>
    <row r="77" spans="1:45" ht="12.75">
      <c r="A77" s="8" t="s">
        <v>110</v>
      </c>
      <c r="B77">
        <v>1966</v>
      </c>
      <c r="C77" t="s">
        <v>72</v>
      </c>
      <c r="D77">
        <v>69.135</v>
      </c>
      <c r="F77" s="8" t="s">
        <v>71</v>
      </c>
      <c r="G77">
        <v>1966</v>
      </c>
      <c r="H77" t="s">
        <v>72</v>
      </c>
      <c r="I77">
        <v>60.708</v>
      </c>
      <c r="J77">
        <v>61</v>
      </c>
      <c r="L77" s="8" t="s">
        <v>84</v>
      </c>
      <c r="M77">
        <v>1966</v>
      </c>
      <c r="N77" t="s">
        <v>72</v>
      </c>
      <c r="O77">
        <v>44.068</v>
      </c>
      <c r="Q77" s="8" t="s">
        <v>86</v>
      </c>
      <c r="R77">
        <v>1966</v>
      </c>
      <c r="S77" t="s">
        <v>72</v>
      </c>
      <c r="T77">
        <v>12.422</v>
      </c>
      <c r="V77" s="8" t="s">
        <v>87</v>
      </c>
      <c r="W77">
        <v>1966</v>
      </c>
      <c r="X77" t="s">
        <v>72</v>
      </c>
      <c r="Y77">
        <v>12.273</v>
      </c>
      <c r="AA77" s="8" t="s">
        <v>88</v>
      </c>
      <c r="AB77">
        <v>1966</v>
      </c>
      <c r="AC77" t="s">
        <v>72</v>
      </c>
      <c r="AD77">
        <v>63.743</v>
      </c>
      <c r="AF77" s="8" t="s">
        <v>89</v>
      </c>
      <c r="AG77">
        <v>1966</v>
      </c>
      <c r="AH77" t="s">
        <v>72</v>
      </c>
      <c r="AI77">
        <v>72.591</v>
      </c>
      <c r="AK77" s="8" t="s">
        <v>90</v>
      </c>
      <c r="AL77">
        <v>1966</v>
      </c>
      <c r="AM77" t="s">
        <v>72</v>
      </c>
      <c r="AN77">
        <v>98.802</v>
      </c>
      <c r="AP77">
        <f t="shared" si="0"/>
        <v>0.7171939619971057</v>
      </c>
      <c r="AQ77">
        <f t="shared" si="2"/>
        <v>0.6297737910598147</v>
      </c>
      <c r="AS77">
        <f t="shared" si="1"/>
        <v>98.79929495352121</v>
      </c>
    </row>
    <row r="78" spans="1:45" ht="12.75">
      <c r="A78" s="8" t="s">
        <v>110</v>
      </c>
      <c r="B78">
        <v>1966</v>
      </c>
      <c r="C78" t="s">
        <v>73</v>
      </c>
      <c r="D78">
        <v>69.813</v>
      </c>
      <c r="F78" s="8" t="s">
        <v>71</v>
      </c>
      <c r="G78">
        <v>1966</v>
      </c>
      <c r="H78" t="s">
        <v>73</v>
      </c>
      <c r="I78">
        <v>61.483</v>
      </c>
      <c r="J78">
        <v>61.8</v>
      </c>
      <c r="L78" s="8" t="s">
        <v>84</v>
      </c>
      <c r="M78">
        <v>1966</v>
      </c>
      <c r="N78" t="s">
        <v>73</v>
      </c>
      <c r="O78">
        <v>44.22</v>
      </c>
      <c r="Q78" s="8" t="s">
        <v>86</v>
      </c>
      <c r="R78">
        <v>1966</v>
      </c>
      <c r="S78" t="s">
        <v>73</v>
      </c>
      <c r="T78">
        <v>12.596</v>
      </c>
      <c r="V78" s="8" t="s">
        <v>87</v>
      </c>
      <c r="W78">
        <v>1966</v>
      </c>
      <c r="X78" t="s">
        <v>73</v>
      </c>
      <c r="Y78">
        <v>12.589</v>
      </c>
      <c r="AA78" s="8" t="s">
        <v>88</v>
      </c>
      <c r="AB78">
        <v>1966</v>
      </c>
      <c r="AC78" t="s">
        <v>73</v>
      </c>
      <c r="AD78">
        <v>63.342</v>
      </c>
      <c r="AF78" s="8" t="s">
        <v>89</v>
      </c>
      <c r="AG78">
        <v>1966</v>
      </c>
      <c r="AH78" t="s">
        <v>73</v>
      </c>
      <c r="AI78">
        <v>71.923</v>
      </c>
      <c r="AK78" s="8" t="s">
        <v>90</v>
      </c>
      <c r="AL78">
        <v>1966</v>
      </c>
      <c r="AM78" t="s">
        <v>73</v>
      </c>
      <c r="AN78">
        <v>99.945</v>
      </c>
      <c r="AP78">
        <f t="shared" si="0"/>
        <v>0.7188235045771172</v>
      </c>
      <c r="AQ78">
        <f t="shared" si="2"/>
        <v>0.6330543814463623</v>
      </c>
      <c r="AS78">
        <f t="shared" si="1"/>
        <v>99.94348185936587</v>
      </c>
    </row>
    <row r="79" spans="1:45" ht="12.75">
      <c r="A79" s="8" t="s">
        <v>110</v>
      </c>
      <c r="B79">
        <v>1966</v>
      </c>
      <c r="C79" t="s">
        <v>74</v>
      </c>
      <c r="D79">
        <v>70.139</v>
      </c>
      <c r="F79" s="8" t="s">
        <v>71</v>
      </c>
      <c r="G79">
        <v>1966</v>
      </c>
      <c r="H79" t="s">
        <v>74</v>
      </c>
      <c r="I79">
        <v>62.005</v>
      </c>
      <c r="J79">
        <v>62.3</v>
      </c>
      <c r="L79" s="8" t="s">
        <v>84</v>
      </c>
      <c r="M79">
        <v>1966</v>
      </c>
      <c r="N79" t="s">
        <v>74</v>
      </c>
      <c r="O79">
        <v>44.479</v>
      </c>
      <c r="Q79" s="8" t="s">
        <v>86</v>
      </c>
      <c r="R79">
        <v>1966</v>
      </c>
      <c r="S79" t="s">
        <v>74</v>
      </c>
      <c r="T79">
        <v>12.771</v>
      </c>
      <c r="V79" s="8" t="s">
        <v>87</v>
      </c>
      <c r="W79">
        <v>1966</v>
      </c>
      <c r="X79" t="s">
        <v>74</v>
      </c>
      <c r="Y79">
        <v>12.828</v>
      </c>
      <c r="AA79" s="8" t="s">
        <v>88</v>
      </c>
      <c r="AB79">
        <v>1966</v>
      </c>
      <c r="AC79" t="s">
        <v>74</v>
      </c>
      <c r="AD79">
        <v>63.416</v>
      </c>
      <c r="AF79" s="8" t="s">
        <v>89</v>
      </c>
      <c r="AG79">
        <v>1966</v>
      </c>
      <c r="AH79" t="s">
        <v>74</v>
      </c>
      <c r="AI79">
        <v>71.736</v>
      </c>
      <c r="AK79" s="8" t="s">
        <v>90</v>
      </c>
      <c r="AL79">
        <v>1966</v>
      </c>
      <c r="AM79" t="s">
        <v>74</v>
      </c>
      <c r="AN79">
        <v>100.452</v>
      </c>
      <c r="AP79">
        <f t="shared" si="0"/>
        <v>0.7205470578094315</v>
      </c>
      <c r="AQ79">
        <f t="shared" si="2"/>
        <v>0.6369854192314376</v>
      </c>
      <c r="AS79">
        <f t="shared" si="1"/>
        <v>100.4442759297189</v>
      </c>
    </row>
    <row r="80" spans="1:45" ht="12.75">
      <c r="A80" s="8" t="s">
        <v>110</v>
      </c>
      <c r="B80">
        <v>1966</v>
      </c>
      <c r="C80" t="s">
        <v>75</v>
      </c>
      <c r="D80">
        <v>69.951</v>
      </c>
      <c r="F80" s="8" t="s">
        <v>71</v>
      </c>
      <c r="G80">
        <v>1966</v>
      </c>
      <c r="H80" t="s">
        <v>75</v>
      </c>
      <c r="I80">
        <v>62.118</v>
      </c>
      <c r="J80">
        <v>62.5</v>
      </c>
      <c r="L80" s="8" t="s">
        <v>84</v>
      </c>
      <c r="M80">
        <v>1966</v>
      </c>
      <c r="N80" t="s">
        <v>75</v>
      </c>
      <c r="O80">
        <v>44.661</v>
      </c>
      <c r="Q80" s="8" t="s">
        <v>86</v>
      </c>
      <c r="R80">
        <v>1966</v>
      </c>
      <c r="S80" t="s">
        <v>75</v>
      </c>
      <c r="T80">
        <v>12.975</v>
      </c>
      <c r="V80" s="8" t="s">
        <v>87</v>
      </c>
      <c r="W80">
        <v>1966</v>
      </c>
      <c r="X80" t="s">
        <v>75</v>
      </c>
      <c r="Y80">
        <v>12.968</v>
      </c>
      <c r="AA80" s="8" t="s">
        <v>88</v>
      </c>
      <c r="AB80">
        <v>1966</v>
      </c>
      <c r="AC80" t="s">
        <v>75</v>
      </c>
      <c r="AD80">
        <v>63.847</v>
      </c>
      <c r="AF80" s="8" t="s">
        <v>89</v>
      </c>
      <c r="AG80">
        <v>1966</v>
      </c>
      <c r="AH80" t="s">
        <v>75</v>
      </c>
      <c r="AI80">
        <v>71.897</v>
      </c>
      <c r="AK80" s="8" t="s">
        <v>90</v>
      </c>
      <c r="AL80">
        <v>1966</v>
      </c>
      <c r="AM80" t="s">
        <v>75</v>
      </c>
      <c r="AN80">
        <v>99.943</v>
      </c>
      <c r="AP80">
        <f t="shared" si="0"/>
        <v>0.7185824629499664</v>
      </c>
      <c r="AQ80">
        <f t="shared" si="2"/>
        <v>0.6381167593533477</v>
      </c>
      <c r="AS80">
        <f t="shared" si="1"/>
        <v>99.94609830034165</v>
      </c>
    </row>
    <row r="81" spans="1:45" ht="12.75">
      <c r="A81" s="8" t="s">
        <v>110</v>
      </c>
      <c r="B81">
        <v>1967</v>
      </c>
      <c r="C81" t="s">
        <v>72</v>
      </c>
      <c r="D81">
        <v>69.872</v>
      </c>
      <c r="F81" s="8" t="s">
        <v>71</v>
      </c>
      <c r="G81">
        <v>1967</v>
      </c>
      <c r="H81" t="s">
        <v>72</v>
      </c>
      <c r="I81">
        <v>62.375</v>
      </c>
      <c r="J81">
        <v>62.7</v>
      </c>
      <c r="L81" s="8" t="s">
        <v>84</v>
      </c>
      <c r="M81">
        <v>1967</v>
      </c>
      <c r="N81" t="s">
        <v>72</v>
      </c>
      <c r="O81">
        <v>44.967</v>
      </c>
      <c r="Q81" s="8" t="s">
        <v>86</v>
      </c>
      <c r="R81">
        <v>1967</v>
      </c>
      <c r="S81" t="s">
        <v>72</v>
      </c>
      <c r="T81">
        <v>13.131</v>
      </c>
      <c r="V81" s="8" t="s">
        <v>87</v>
      </c>
      <c r="W81">
        <v>1967</v>
      </c>
      <c r="X81" t="s">
        <v>72</v>
      </c>
      <c r="Y81">
        <v>13.12</v>
      </c>
      <c r="AA81" s="8" t="s">
        <v>88</v>
      </c>
      <c r="AB81">
        <v>1967</v>
      </c>
      <c r="AC81" t="s">
        <v>72</v>
      </c>
      <c r="AD81">
        <v>64.356</v>
      </c>
      <c r="AF81" s="8" t="s">
        <v>89</v>
      </c>
      <c r="AG81">
        <v>1967</v>
      </c>
      <c r="AH81" t="s">
        <v>72</v>
      </c>
      <c r="AI81">
        <v>72.091</v>
      </c>
      <c r="AK81" s="8" t="s">
        <v>90</v>
      </c>
      <c r="AL81">
        <v>1967</v>
      </c>
      <c r="AM81" t="s">
        <v>72</v>
      </c>
      <c r="AN81">
        <v>99.923</v>
      </c>
      <c r="AP81">
        <f t="shared" si="0"/>
        <v>0.7203099092862444</v>
      </c>
      <c r="AQ81">
        <f t="shared" si="2"/>
        <v>0.6430233940881827</v>
      </c>
      <c r="AS81">
        <f aca="true" t="shared" si="3" ref="AS81:AS144">10000*AP81/AI81</f>
        <v>99.91675927456194</v>
      </c>
    </row>
    <row r="82" spans="1:45" ht="12.75">
      <c r="A82" s="8" t="s">
        <v>110</v>
      </c>
      <c r="B82">
        <v>1967</v>
      </c>
      <c r="C82" t="s">
        <v>73</v>
      </c>
      <c r="D82">
        <v>69.444</v>
      </c>
      <c r="F82" s="8" t="s">
        <v>71</v>
      </c>
      <c r="G82">
        <v>1967</v>
      </c>
      <c r="H82" t="s">
        <v>73</v>
      </c>
      <c r="I82">
        <v>62.395</v>
      </c>
      <c r="J82">
        <v>62.8</v>
      </c>
      <c r="L82" s="8" t="s">
        <v>84</v>
      </c>
      <c r="M82">
        <v>1967</v>
      </c>
      <c r="N82" t="s">
        <v>73</v>
      </c>
      <c r="O82">
        <v>44.847</v>
      </c>
      <c r="Q82" s="8" t="s">
        <v>86</v>
      </c>
      <c r="R82">
        <v>1967</v>
      </c>
      <c r="S82" t="s">
        <v>73</v>
      </c>
      <c r="T82">
        <v>13.173</v>
      </c>
      <c r="V82" s="8" t="s">
        <v>87</v>
      </c>
      <c r="W82">
        <v>1967</v>
      </c>
      <c r="X82" t="s">
        <v>73</v>
      </c>
      <c r="Y82">
        <v>13.256</v>
      </c>
      <c r="AA82" s="8" t="s">
        <v>88</v>
      </c>
      <c r="AB82">
        <v>1967</v>
      </c>
      <c r="AC82" t="s">
        <v>73</v>
      </c>
      <c r="AD82">
        <v>64.58</v>
      </c>
      <c r="AF82" s="8" t="s">
        <v>89</v>
      </c>
      <c r="AG82">
        <v>1967</v>
      </c>
      <c r="AH82" t="s">
        <v>73</v>
      </c>
      <c r="AI82">
        <v>71.875</v>
      </c>
      <c r="AK82" s="8" t="s">
        <v>90</v>
      </c>
      <c r="AL82">
        <v>1967</v>
      </c>
      <c r="AM82" t="s">
        <v>73</v>
      </c>
      <c r="AN82">
        <v>100.631</v>
      </c>
      <c r="AP82">
        <f aca="true" t="shared" si="4" ref="AP82:AP145">(Y82*O82/T82)/I82</f>
        <v>0.7232882520247316</v>
      </c>
      <c r="AQ82">
        <f aca="true" t="shared" si="5" ref="AQ82:AQ145">(Y82*O82/T82)/D82</f>
        <v>0.6498699741530316</v>
      </c>
      <c r="AS82">
        <f t="shared" si="3"/>
        <v>100.63140897735396</v>
      </c>
    </row>
    <row r="83" spans="1:45" ht="12.75">
      <c r="A83" s="8" t="s">
        <v>110</v>
      </c>
      <c r="B83">
        <v>1967</v>
      </c>
      <c r="C83" t="s">
        <v>74</v>
      </c>
      <c r="D83">
        <v>69.672</v>
      </c>
      <c r="F83" s="8" t="s">
        <v>71</v>
      </c>
      <c r="G83">
        <v>1967</v>
      </c>
      <c r="H83" t="s">
        <v>74</v>
      </c>
      <c r="I83">
        <v>62.658</v>
      </c>
      <c r="J83">
        <v>63</v>
      </c>
      <c r="L83" s="8" t="s">
        <v>84</v>
      </c>
      <c r="M83">
        <v>1967</v>
      </c>
      <c r="N83" t="s">
        <v>74</v>
      </c>
      <c r="O83">
        <v>45.147</v>
      </c>
      <c r="Q83" s="8" t="s">
        <v>86</v>
      </c>
      <c r="R83">
        <v>1967</v>
      </c>
      <c r="S83" t="s">
        <v>74</v>
      </c>
      <c r="T83">
        <v>13.378</v>
      </c>
      <c r="V83" s="8" t="s">
        <v>87</v>
      </c>
      <c r="W83">
        <v>1967</v>
      </c>
      <c r="X83" t="s">
        <v>74</v>
      </c>
      <c r="Y83">
        <v>13.487</v>
      </c>
      <c r="AA83" s="8" t="s">
        <v>88</v>
      </c>
      <c r="AB83">
        <v>1967</v>
      </c>
      <c r="AC83" t="s">
        <v>74</v>
      </c>
      <c r="AD83">
        <v>64.799</v>
      </c>
      <c r="AF83" s="8" t="s">
        <v>89</v>
      </c>
      <c r="AG83">
        <v>1967</v>
      </c>
      <c r="AH83" t="s">
        <v>74</v>
      </c>
      <c r="AI83">
        <v>72.052</v>
      </c>
      <c r="AK83" s="8" t="s">
        <v>90</v>
      </c>
      <c r="AL83">
        <v>1967</v>
      </c>
      <c r="AM83" t="s">
        <v>74</v>
      </c>
      <c r="AN83">
        <v>100.809</v>
      </c>
      <c r="AP83">
        <f t="shared" si="4"/>
        <v>0.726401168982501</v>
      </c>
      <c r="AQ83">
        <f t="shared" si="5"/>
        <v>0.6532731146817309</v>
      </c>
      <c r="AS83">
        <f t="shared" si="3"/>
        <v>100.81623951902804</v>
      </c>
    </row>
    <row r="84" spans="1:45" ht="12.75">
      <c r="A84" s="8" t="s">
        <v>110</v>
      </c>
      <c r="B84">
        <v>1967</v>
      </c>
      <c r="C84" t="s">
        <v>75</v>
      </c>
      <c r="D84">
        <v>69.989</v>
      </c>
      <c r="F84" s="8" t="s">
        <v>71</v>
      </c>
      <c r="G84">
        <v>1967</v>
      </c>
      <c r="H84" t="s">
        <v>75</v>
      </c>
      <c r="I84">
        <v>62.97</v>
      </c>
      <c r="J84">
        <v>63.4</v>
      </c>
      <c r="L84" s="8" t="s">
        <v>84</v>
      </c>
      <c r="M84">
        <v>1967</v>
      </c>
      <c r="N84" t="s">
        <v>75</v>
      </c>
      <c r="O84">
        <v>45.504</v>
      </c>
      <c r="Q84" s="8" t="s">
        <v>86</v>
      </c>
      <c r="R84">
        <v>1967</v>
      </c>
      <c r="S84" t="s">
        <v>75</v>
      </c>
      <c r="T84">
        <v>13.611</v>
      </c>
      <c r="V84" s="8" t="s">
        <v>87</v>
      </c>
      <c r="W84">
        <v>1967</v>
      </c>
      <c r="X84" t="s">
        <v>75</v>
      </c>
      <c r="Y84">
        <v>13.742</v>
      </c>
      <c r="AA84" s="8" t="s">
        <v>88</v>
      </c>
      <c r="AB84">
        <v>1967</v>
      </c>
      <c r="AC84" t="s">
        <v>75</v>
      </c>
      <c r="AD84">
        <v>65.016</v>
      </c>
      <c r="AF84" s="8" t="s">
        <v>89</v>
      </c>
      <c r="AG84">
        <v>1967</v>
      </c>
      <c r="AH84" t="s">
        <v>75</v>
      </c>
      <c r="AI84">
        <v>72.264</v>
      </c>
      <c r="AK84" s="8" t="s">
        <v>90</v>
      </c>
      <c r="AL84">
        <v>1967</v>
      </c>
      <c r="AM84" t="s">
        <v>75</v>
      </c>
      <c r="AN84">
        <v>100.959</v>
      </c>
      <c r="AP84">
        <f t="shared" si="4"/>
        <v>0.7295848238657682</v>
      </c>
      <c r="AQ84">
        <f t="shared" si="5"/>
        <v>0.6564168134825104</v>
      </c>
      <c r="AS84">
        <f t="shared" si="3"/>
        <v>100.9610350749707</v>
      </c>
    </row>
    <row r="85" spans="1:45" ht="12.75">
      <c r="A85" s="8" t="s">
        <v>110</v>
      </c>
      <c r="B85">
        <v>1968</v>
      </c>
      <c r="C85" t="s">
        <v>72</v>
      </c>
      <c r="D85">
        <v>70.114</v>
      </c>
      <c r="F85" s="8" t="s">
        <v>71</v>
      </c>
      <c r="G85">
        <v>1968</v>
      </c>
      <c r="H85" t="s">
        <v>72</v>
      </c>
      <c r="I85">
        <v>63.296</v>
      </c>
      <c r="J85">
        <v>63.7</v>
      </c>
      <c r="L85" s="8" t="s">
        <v>84</v>
      </c>
      <c r="M85">
        <v>1968</v>
      </c>
      <c r="N85" t="s">
        <v>72</v>
      </c>
      <c r="O85">
        <v>46.623</v>
      </c>
      <c r="Q85" s="8" t="s">
        <v>86</v>
      </c>
      <c r="R85">
        <v>1968</v>
      </c>
      <c r="S85" t="s">
        <v>72</v>
      </c>
      <c r="T85">
        <v>14.091</v>
      </c>
      <c r="V85" s="8" t="s">
        <v>87</v>
      </c>
      <c r="W85">
        <v>1968</v>
      </c>
      <c r="X85" t="s">
        <v>72</v>
      </c>
      <c r="Y85">
        <v>14.155</v>
      </c>
      <c r="AA85" s="8" t="s">
        <v>88</v>
      </c>
      <c r="AB85">
        <v>1968</v>
      </c>
      <c r="AC85" t="s">
        <v>72</v>
      </c>
      <c r="AD85">
        <v>66.497</v>
      </c>
      <c r="AF85" s="8" t="s">
        <v>89</v>
      </c>
      <c r="AG85">
        <v>1968</v>
      </c>
      <c r="AH85" t="s">
        <v>72</v>
      </c>
      <c r="AI85">
        <v>73.659</v>
      </c>
      <c r="AK85" s="8" t="s">
        <v>90</v>
      </c>
      <c r="AL85">
        <v>1968</v>
      </c>
      <c r="AM85" t="s">
        <v>72</v>
      </c>
      <c r="AN85">
        <v>100.451</v>
      </c>
      <c r="AP85">
        <f t="shared" si="4"/>
        <v>0.7399323384082476</v>
      </c>
      <c r="AQ85">
        <f t="shared" si="5"/>
        <v>0.6679801079939589</v>
      </c>
      <c r="AS85">
        <f t="shared" si="3"/>
        <v>100.45375831985875</v>
      </c>
    </row>
    <row r="86" spans="1:45" ht="12.75">
      <c r="A86" s="8" t="s">
        <v>110</v>
      </c>
      <c r="B86">
        <v>1968</v>
      </c>
      <c r="C86" t="s">
        <v>73</v>
      </c>
      <c r="D86">
        <v>70.786</v>
      </c>
      <c r="F86" s="8" t="s">
        <v>71</v>
      </c>
      <c r="G86">
        <v>1968</v>
      </c>
      <c r="H86" t="s">
        <v>73</v>
      </c>
      <c r="I86">
        <v>63.785</v>
      </c>
      <c r="J86">
        <v>64.2</v>
      </c>
      <c r="L86" s="8" t="s">
        <v>84</v>
      </c>
      <c r="M86">
        <v>1968</v>
      </c>
      <c r="N86" t="s">
        <v>73</v>
      </c>
      <c r="O86">
        <v>47.509</v>
      </c>
      <c r="Q86" s="8" t="s">
        <v>86</v>
      </c>
      <c r="R86">
        <v>1968</v>
      </c>
      <c r="S86" t="s">
        <v>73</v>
      </c>
      <c r="T86">
        <v>14.521</v>
      </c>
      <c r="V86" s="8" t="s">
        <v>87</v>
      </c>
      <c r="W86">
        <v>1968</v>
      </c>
      <c r="X86" t="s">
        <v>73</v>
      </c>
      <c r="Y86">
        <v>14.53</v>
      </c>
      <c r="AA86" s="8" t="s">
        <v>88</v>
      </c>
      <c r="AB86">
        <v>1968</v>
      </c>
      <c r="AC86" t="s">
        <v>73</v>
      </c>
      <c r="AD86">
        <v>67.116</v>
      </c>
      <c r="AF86" s="8" t="s">
        <v>89</v>
      </c>
      <c r="AG86">
        <v>1968</v>
      </c>
      <c r="AH86" t="s">
        <v>73</v>
      </c>
      <c r="AI86">
        <v>74.484</v>
      </c>
      <c r="AK86" s="8" t="s">
        <v>90</v>
      </c>
      <c r="AL86">
        <v>1968</v>
      </c>
      <c r="AM86" t="s">
        <v>73</v>
      </c>
      <c r="AN86">
        <v>100.062</v>
      </c>
      <c r="AP86">
        <f t="shared" si="4"/>
        <v>0.7452919291264717</v>
      </c>
      <c r="AQ86">
        <f t="shared" si="5"/>
        <v>0.6715797714142908</v>
      </c>
      <c r="AS86">
        <f t="shared" si="3"/>
        <v>100.06067465851348</v>
      </c>
    </row>
    <row r="87" spans="1:45" ht="12.75">
      <c r="A87" s="8" t="s">
        <v>110</v>
      </c>
      <c r="B87">
        <v>1968</v>
      </c>
      <c r="C87" t="s">
        <v>74</v>
      </c>
      <c r="D87">
        <v>71.281</v>
      </c>
      <c r="F87" s="8" t="s">
        <v>71</v>
      </c>
      <c r="G87">
        <v>1968</v>
      </c>
      <c r="H87" t="s">
        <v>74</v>
      </c>
      <c r="I87">
        <v>64.235</v>
      </c>
      <c r="J87">
        <v>64.7</v>
      </c>
      <c r="L87" s="8" t="s">
        <v>84</v>
      </c>
      <c r="M87">
        <v>1968</v>
      </c>
      <c r="N87" t="s">
        <v>74</v>
      </c>
      <c r="O87">
        <v>47.791</v>
      </c>
      <c r="Q87" s="8" t="s">
        <v>86</v>
      </c>
      <c r="R87">
        <v>1968</v>
      </c>
      <c r="S87" t="s">
        <v>74</v>
      </c>
      <c r="T87">
        <v>14.71</v>
      </c>
      <c r="V87" s="8" t="s">
        <v>87</v>
      </c>
      <c r="W87">
        <v>1968</v>
      </c>
      <c r="X87" t="s">
        <v>74</v>
      </c>
      <c r="Y87">
        <v>14.876</v>
      </c>
      <c r="AA87" s="8" t="s">
        <v>88</v>
      </c>
      <c r="AB87">
        <v>1968</v>
      </c>
      <c r="AC87" t="s">
        <v>74</v>
      </c>
      <c r="AD87">
        <v>67.045</v>
      </c>
      <c r="AF87" s="8" t="s">
        <v>89</v>
      </c>
      <c r="AG87">
        <v>1968</v>
      </c>
      <c r="AH87" t="s">
        <v>74</v>
      </c>
      <c r="AI87">
        <v>74.399</v>
      </c>
      <c r="AK87" s="8" t="s">
        <v>90</v>
      </c>
      <c r="AL87">
        <v>1968</v>
      </c>
      <c r="AM87" t="s">
        <v>74</v>
      </c>
      <c r="AN87">
        <v>101.129</v>
      </c>
      <c r="AP87">
        <f t="shared" si="4"/>
        <v>0.7523984401048642</v>
      </c>
      <c r="AQ87">
        <f t="shared" si="5"/>
        <v>0.6780251932511602</v>
      </c>
      <c r="AS87">
        <f t="shared" si="3"/>
        <v>101.13018187137787</v>
      </c>
    </row>
    <row r="88" spans="1:45" ht="12.75">
      <c r="A88" s="8" t="s">
        <v>110</v>
      </c>
      <c r="B88">
        <v>1968</v>
      </c>
      <c r="C88" t="s">
        <v>75</v>
      </c>
      <c r="D88">
        <v>71.721</v>
      </c>
      <c r="F88" s="8" t="s">
        <v>71</v>
      </c>
      <c r="G88">
        <v>1968</v>
      </c>
      <c r="H88" t="s">
        <v>75</v>
      </c>
      <c r="I88">
        <v>64.945</v>
      </c>
      <c r="J88">
        <v>65.4</v>
      </c>
      <c r="L88" s="8" t="s">
        <v>84</v>
      </c>
      <c r="M88">
        <v>1968</v>
      </c>
      <c r="N88" t="s">
        <v>75</v>
      </c>
      <c r="O88">
        <v>47.988</v>
      </c>
      <c r="Q88" s="8" t="s">
        <v>86</v>
      </c>
      <c r="R88">
        <v>1968</v>
      </c>
      <c r="S88" t="s">
        <v>75</v>
      </c>
      <c r="T88">
        <v>14.978</v>
      </c>
      <c r="V88" s="8" t="s">
        <v>87</v>
      </c>
      <c r="W88">
        <v>1968</v>
      </c>
      <c r="X88" t="s">
        <v>75</v>
      </c>
      <c r="Y88">
        <v>15.266</v>
      </c>
      <c r="AA88" s="8" t="s">
        <v>88</v>
      </c>
      <c r="AB88">
        <v>1968</v>
      </c>
      <c r="AC88" t="s">
        <v>75</v>
      </c>
      <c r="AD88">
        <v>66.908</v>
      </c>
      <c r="AF88" s="8" t="s">
        <v>89</v>
      </c>
      <c r="AG88">
        <v>1968</v>
      </c>
      <c r="AH88" t="s">
        <v>75</v>
      </c>
      <c r="AI88">
        <v>73.89</v>
      </c>
      <c r="AK88" s="8" t="s">
        <v>90</v>
      </c>
      <c r="AL88">
        <v>1968</v>
      </c>
      <c r="AM88" t="s">
        <v>75</v>
      </c>
      <c r="AN88">
        <v>101.921</v>
      </c>
      <c r="AP88">
        <f t="shared" si="4"/>
        <v>0.7531099072593662</v>
      </c>
      <c r="AQ88">
        <f t="shared" si="5"/>
        <v>0.6819581841714356</v>
      </c>
      <c r="AS88">
        <f t="shared" si="3"/>
        <v>101.9231164243289</v>
      </c>
    </row>
    <row r="89" spans="1:45" ht="12.75">
      <c r="A89" s="8" t="s">
        <v>110</v>
      </c>
      <c r="B89">
        <v>1969</v>
      </c>
      <c r="C89" t="s">
        <v>72</v>
      </c>
      <c r="D89">
        <v>72.393</v>
      </c>
      <c r="F89" s="8" t="s">
        <v>71</v>
      </c>
      <c r="G89">
        <v>1969</v>
      </c>
      <c r="H89" t="s">
        <v>72</v>
      </c>
      <c r="I89">
        <v>65.601</v>
      </c>
      <c r="J89">
        <v>66</v>
      </c>
      <c r="L89" s="8" t="s">
        <v>84</v>
      </c>
      <c r="M89">
        <v>1969</v>
      </c>
      <c r="N89" t="s">
        <v>72</v>
      </c>
      <c r="O89">
        <v>48.851</v>
      </c>
      <c r="Q89" s="8" t="s">
        <v>86</v>
      </c>
      <c r="R89">
        <v>1969</v>
      </c>
      <c r="S89" t="s">
        <v>72</v>
      </c>
      <c r="T89">
        <v>15.422</v>
      </c>
      <c r="V89" s="8" t="s">
        <v>87</v>
      </c>
      <c r="W89">
        <v>1969</v>
      </c>
      <c r="X89" t="s">
        <v>72</v>
      </c>
      <c r="Y89">
        <v>15.61</v>
      </c>
      <c r="AA89" s="8" t="s">
        <v>88</v>
      </c>
      <c r="AB89">
        <v>1969</v>
      </c>
      <c r="AC89" t="s">
        <v>72</v>
      </c>
      <c r="AD89">
        <v>67.48</v>
      </c>
      <c r="AF89" s="8" t="s">
        <v>89</v>
      </c>
      <c r="AG89">
        <v>1969</v>
      </c>
      <c r="AH89" t="s">
        <v>72</v>
      </c>
      <c r="AI89">
        <v>74.466</v>
      </c>
      <c r="AK89" s="8" t="s">
        <v>90</v>
      </c>
      <c r="AL89">
        <v>1969</v>
      </c>
      <c r="AM89" t="s">
        <v>72</v>
      </c>
      <c r="AN89">
        <v>101.223</v>
      </c>
      <c r="AP89">
        <f t="shared" si="4"/>
        <v>0.7537463167563748</v>
      </c>
      <c r="AQ89">
        <f t="shared" si="5"/>
        <v>0.6830289133691786</v>
      </c>
      <c r="AS89">
        <f t="shared" si="3"/>
        <v>101.22019670136369</v>
      </c>
    </row>
    <row r="90" spans="1:45" ht="12.75">
      <c r="A90" s="8" t="s">
        <v>110</v>
      </c>
      <c r="B90">
        <v>1969</v>
      </c>
      <c r="C90" t="s">
        <v>73</v>
      </c>
      <c r="D90">
        <v>73.063</v>
      </c>
      <c r="F90" s="8" t="s">
        <v>71</v>
      </c>
      <c r="G90">
        <v>1969</v>
      </c>
      <c r="H90" t="s">
        <v>73</v>
      </c>
      <c r="I90">
        <v>66.304</v>
      </c>
      <c r="J90">
        <v>66.7</v>
      </c>
      <c r="L90" s="8" t="s">
        <v>84</v>
      </c>
      <c r="M90">
        <v>1969</v>
      </c>
      <c r="N90" t="s">
        <v>73</v>
      </c>
      <c r="O90">
        <v>48.896</v>
      </c>
      <c r="Q90" s="8" t="s">
        <v>86</v>
      </c>
      <c r="R90">
        <v>1969</v>
      </c>
      <c r="S90" t="s">
        <v>73</v>
      </c>
      <c r="T90">
        <v>15.613</v>
      </c>
      <c r="V90" s="8" t="s">
        <v>87</v>
      </c>
      <c r="W90">
        <v>1969</v>
      </c>
      <c r="X90" t="s">
        <v>73</v>
      </c>
      <c r="Y90">
        <v>16.009</v>
      </c>
      <c r="AA90" s="8" t="s">
        <v>88</v>
      </c>
      <c r="AB90">
        <v>1969</v>
      </c>
      <c r="AC90" t="s">
        <v>73</v>
      </c>
      <c r="AD90">
        <v>66.922</v>
      </c>
      <c r="AF90" s="8" t="s">
        <v>89</v>
      </c>
      <c r="AG90">
        <v>1969</v>
      </c>
      <c r="AH90" t="s">
        <v>73</v>
      </c>
      <c r="AI90">
        <v>73.744</v>
      </c>
      <c r="AK90" s="8" t="s">
        <v>90</v>
      </c>
      <c r="AL90">
        <v>1969</v>
      </c>
      <c r="AM90" t="s">
        <v>73</v>
      </c>
      <c r="AN90">
        <v>102.53</v>
      </c>
      <c r="AP90">
        <f t="shared" si="4"/>
        <v>0.7561560792201925</v>
      </c>
      <c r="AQ90">
        <f t="shared" si="5"/>
        <v>0.6862046819404575</v>
      </c>
      <c r="AS90">
        <f t="shared" si="3"/>
        <v>102.5379799333088</v>
      </c>
    </row>
    <row r="91" spans="1:45" ht="12.75">
      <c r="A91" s="8" t="s">
        <v>110</v>
      </c>
      <c r="B91">
        <v>1969</v>
      </c>
      <c r="C91" t="s">
        <v>74</v>
      </c>
      <c r="D91">
        <v>73.414</v>
      </c>
      <c r="F91" s="8" t="s">
        <v>71</v>
      </c>
      <c r="G91">
        <v>1969</v>
      </c>
      <c r="H91" t="s">
        <v>74</v>
      </c>
      <c r="I91">
        <v>66.759</v>
      </c>
      <c r="J91">
        <v>67.2</v>
      </c>
      <c r="L91" s="8" t="s">
        <v>84</v>
      </c>
      <c r="M91">
        <v>1969</v>
      </c>
      <c r="N91" t="s">
        <v>74</v>
      </c>
      <c r="O91">
        <v>49.146</v>
      </c>
      <c r="Q91" s="8" t="s">
        <v>86</v>
      </c>
      <c r="R91">
        <v>1969</v>
      </c>
      <c r="S91" t="s">
        <v>74</v>
      </c>
      <c r="T91">
        <v>15.856</v>
      </c>
      <c r="V91" s="8" t="s">
        <v>87</v>
      </c>
      <c r="W91">
        <v>1969</v>
      </c>
      <c r="X91" t="s">
        <v>74</v>
      </c>
      <c r="Y91">
        <v>16.374</v>
      </c>
      <c r="AA91" s="8" t="s">
        <v>88</v>
      </c>
      <c r="AB91">
        <v>1969</v>
      </c>
      <c r="AC91" t="s">
        <v>74</v>
      </c>
      <c r="AD91">
        <v>66.944</v>
      </c>
      <c r="AF91" s="8" t="s">
        <v>89</v>
      </c>
      <c r="AG91">
        <v>1969</v>
      </c>
      <c r="AH91" t="s">
        <v>74</v>
      </c>
      <c r="AI91">
        <v>73.617</v>
      </c>
      <c r="AK91" s="8" t="s">
        <v>90</v>
      </c>
      <c r="AL91">
        <v>1969</v>
      </c>
      <c r="AM91" t="s">
        <v>74</v>
      </c>
      <c r="AN91">
        <v>103.263</v>
      </c>
      <c r="AP91">
        <f t="shared" si="4"/>
        <v>0.7602203705184163</v>
      </c>
      <c r="AQ91">
        <f t="shared" si="5"/>
        <v>0.6913061775061834</v>
      </c>
      <c r="AS91">
        <f t="shared" si="3"/>
        <v>103.26695878919492</v>
      </c>
    </row>
    <row r="92" spans="1:45" ht="12.75">
      <c r="A92" s="8" t="s">
        <v>110</v>
      </c>
      <c r="B92">
        <v>1969</v>
      </c>
      <c r="C92" t="s">
        <v>75</v>
      </c>
      <c r="D92">
        <v>73.191</v>
      </c>
      <c r="F92" s="8" t="s">
        <v>71</v>
      </c>
      <c r="G92">
        <v>1969</v>
      </c>
      <c r="H92" t="s">
        <v>75</v>
      </c>
      <c r="I92">
        <v>66.817</v>
      </c>
      <c r="J92">
        <v>67.3</v>
      </c>
      <c r="L92" s="8" t="s">
        <v>84</v>
      </c>
      <c r="M92">
        <v>1969</v>
      </c>
      <c r="N92" t="s">
        <v>75</v>
      </c>
      <c r="O92">
        <v>48.77</v>
      </c>
      <c r="Q92" s="8" t="s">
        <v>86</v>
      </c>
      <c r="R92">
        <v>1969</v>
      </c>
      <c r="S92" t="s">
        <v>75</v>
      </c>
      <c r="T92">
        <v>15.899</v>
      </c>
      <c r="V92" s="8" t="s">
        <v>87</v>
      </c>
      <c r="W92">
        <v>1969</v>
      </c>
      <c r="X92" t="s">
        <v>75</v>
      </c>
      <c r="Y92">
        <v>16.643</v>
      </c>
      <c r="AA92" s="8" t="s">
        <v>88</v>
      </c>
      <c r="AB92">
        <v>1969</v>
      </c>
      <c r="AC92" t="s">
        <v>75</v>
      </c>
      <c r="AD92">
        <v>66.634</v>
      </c>
      <c r="AF92" s="8" t="s">
        <v>89</v>
      </c>
      <c r="AG92">
        <v>1969</v>
      </c>
      <c r="AH92" t="s">
        <v>75</v>
      </c>
      <c r="AI92">
        <v>72.991</v>
      </c>
      <c r="AK92" s="8" t="s">
        <v>90</v>
      </c>
      <c r="AL92">
        <v>1969</v>
      </c>
      <c r="AM92" t="s">
        <v>75</v>
      </c>
      <c r="AN92">
        <v>104.681</v>
      </c>
      <c r="AP92">
        <f t="shared" si="4"/>
        <v>0.7640602161102751</v>
      </c>
      <c r="AQ92">
        <f t="shared" si="5"/>
        <v>0.6975203434826719</v>
      </c>
      <c r="AS92">
        <f t="shared" si="3"/>
        <v>104.67868862055255</v>
      </c>
    </row>
    <row r="93" spans="1:45" ht="12.75">
      <c r="A93" s="8" t="s">
        <v>110</v>
      </c>
      <c r="B93">
        <v>1970</v>
      </c>
      <c r="C93" t="s">
        <v>72</v>
      </c>
      <c r="D93">
        <v>72.902</v>
      </c>
      <c r="F93" s="8" t="s">
        <v>71</v>
      </c>
      <c r="G93">
        <v>1970</v>
      </c>
      <c r="H93" t="s">
        <v>72</v>
      </c>
      <c r="I93">
        <v>66.839</v>
      </c>
      <c r="J93">
        <v>67.3</v>
      </c>
      <c r="L93" s="8" t="s">
        <v>84</v>
      </c>
      <c r="M93">
        <v>1970</v>
      </c>
      <c r="N93" t="s">
        <v>72</v>
      </c>
      <c r="O93">
        <v>48.72</v>
      </c>
      <c r="Q93" s="8" t="s">
        <v>86</v>
      </c>
      <c r="R93">
        <v>1970</v>
      </c>
      <c r="S93" t="s">
        <v>72</v>
      </c>
      <c r="T93">
        <v>16.056</v>
      </c>
      <c r="V93" s="8" t="s">
        <v>87</v>
      </c>
      <c r="W93">
        <v>1970</v>
      </c>
      <c r="X93" t="s">
        <v>72</v>
      </c>
      <c r="Y93">
        <v>16.885</v>
      </c>
      <c r="AA93" s="8" t="s">
        <v>88</v>
      </c>
      <c r="AB93">
        <v>1970</v>
      </c>
      <c r="AC93" t="s">
        <v>72</v>
      </c>
      <c r="AD93">
        <v>66.829</v>
      </c>
      <c r="AF93" s="8" t="s">
        <v>89</v>
      </c>
      <c r="AG93">
        <v>1970</v>
      </c>
      <c r="AH93" t="s">
        <v>72</v>
      </c>
      <c r="AI93">
        <v>72.891</v>
      </c>
      <c r="AK93" s="8" t="s">
        <v>90</v>
      </c>
      <c r="AL93">
        <v>1970</v>
      </c>
      <c r="AM93" t="s">
        <v>72</v>
      </c>
      <c r="AN93">
        <v>105.164</v>
      </c>
      <c r="AP93">
        <f t="shared" si="4"/>
        <v>0.7665509769353843</v>
      </c>
      <c r="AQ93">
        <f t="shared" si="5"/>
        <v>0.702799659095555</v>
      </c>
      <c r="AS93">
        <f t="shared" si="3"/>
        <v>105.16400885368347</v>
      </c>
    </row>
    <row r="94" spans="1:45" ht="12.75">
      <c r="A94" s="8" t="s">
        <v>110</v>
      </c>
      <c r="B94">
        <v>1970</v>
      </c>
      <c r="C94" t="s">
        <v>73</v>
      </c>
      <c r="D94">
        <v>71.941</v>
      </c>
      <c r="F94" s="8" t="s">
        <v>71</v>
      </c>
      <c r="G94">
        <v>1970</v>
      </c>
      <c r="H94" t="s">
        <v>73</v>
      </c>
      <c r="I94">
        <v>66.424</v>
      </c>
      <c r="J94">
        <v>66.9</v>
      </c>
      <c r="L94" s="8" t="s">
        <v>84</v>
      </c>
      <c r="M94">
        <v>1970</v>
      </c>
      <c r="N94" t="s">
        <v>73</v>
      </c>
      <c r="O94">
        <v>48.825</v>
      </c>
      <c r="Q94" s="8" t="s">
        <v>86</v>
      </c>
      <c r="R94">
        <v>1970</v>
      </c>
      <c r="S94" t="s">
        <v>73</v>
      </c>
      <c r="T94">
        <v>16.327</v>
      </c>
      <c r="V94" s="8" t="s">
        <v>87</v>
      </c>
      <c r="W94">
        <v>1970</v>
      </c>
      <c r="X94" t="s">
        <v>73</v>
      </c>
      <c r="Y94">
        <v>16.942</v>
      </c>
      <c r="AA94" s="8" t="s">
        <v>88</v>
      </c>
      <c r="AB94">
        <v>1970</v>
      </c>
      <c r="AC94" t="s">
        <v>73</v>
      </c>
      <c r="AD94">
        <v>67.868</v>
      </c>
      <c r="AF94" s="8" t="s">
        <v>89</v>
      </c>
      <c r="AG94">
        <v>1970</v>
      </c>
      <c r="AH94" t="s">
        <v>73</v>
      </c>
      <c r="AI94">
        <v>73.505</v>
      </c>
      <c r="AK94" s="8" t="s">
        <v>90</v>
      </c>
      <c r="AL94">
        <v>1970</v>
      </c>
      <c r="AM94" t="s">
        <v>73</v>
      </c>
      <c r="AN94">
        <v>103.766</v>
      </c>
      <c r="AP94">
        <f t="shared" si="4"/>
        <v>0.7627382247973545</v>
      </c>
      <c r="AQ94">
        <f t="shared" si="5"/>
        <v>0.7042454767648418</v>
      </c>
      <c r="AS94">
        <f t="shared" si="3"/>
        <v>103.76684916636346</v>
      </c>
    </row>
    <row r="95" spans="1:45" ht="12.75">
      <c r="A95" s="8" t="s">
        <v>110</v>
      </c>
      <c r="B95">
        <v>1970</v>
      </c>
      <c r="C95" t="s">
        <v>74</v>
      </c>
      <c r="D95">
        <v>71.576</v>
      </c>
      <c r="F95" s="8" t="s">
        <v>71</v>
      </c>
      <c r="G95">
        <v>1970</v>
      </c>
      <c r="H95" t="s">
        <v>74</v>
      </c>
      <c r="I95">
        <v>66.408</v>
      </c>
      <c r="J95">
        <v>66.8</v>
      </c>
      <c r="L95" s="8" t="s">
        <v>84</v>
      </c>
      <c r="M95">
        <v>1970</v>
      </c>
      <c r="N95" t="s">
        <v>74</v>
      </c>
      <c r="O95">
        <v>49.345</v>
      </c>
      <c r="Q95" s="8" t="s">
        <v>86</v>
      </c>
      <c r="R95">
        <v>1970</v>
      </c>
      <c r="S95" t="s">
        <v>74</v>
      </c>
      <c r="T95">
        <v>16.579</v>
      </c>
      <c r="V95" s="8" t="s">
        <v>87</v>
      </c>
      <c r="W95">
        <v>1970</v>
      </c>
      <c r="X95" t="s">
        <v>74</v>
      </c>
      <c r="Y95">
        <v>17.145</v>
      </c>
      <c r="AA95" s="8" t="s">
        <v>88</v>
      </c>
      <c r="AB95">
        <v>1970</v>
      </c>
      <c r="AC95" t="s">
        <v>74</v>
      </c>
      <c r="AD95">
        <v>68.94</v>
      </c>
      <c r="AF95" s="8" t="s">
        <v>89</v>
      </c>
      <c r="AG95">
        <v>1970</v>
      </c>
      <c r="AH95" t="s">
        <v>74</v>
      </c>
      <c r="AI95">
        <v>74.305</v>
      </c>
      <c r="AK95" s="8" t="s">
        <v>90</v>
      </c>
      <c r="AL95">
        <v>1970</v>
      </c>
      <c r="AM95" t="s">
        <v>74</v>
      </c>
      <c r="AN95">
        <v>103.414</v>
      </c>
      <c r="AP95">
        <f t="shared" si="4"/>
        <v>0.768425751218667</v>
      </c>
      <c r="AQ95">
        <f t="shared" si="5"/>
        <v>0.7129431274020516</v>
      </c>
      <c r="AS95">
        <f t="shared" si="3"/>
        <v>103.41507990292267</v>
      </c>
    </row>
    <row r="96" spans="1:45" ht="12.75">
      <c r="A96" s="8" t="s">
        <v>110</v>
      </c>
      <c r="B96">
        <v>1970</v>
      </c>
      <c r="C96" t="s">
        <v>75</v>
      </c>
      <c r="D96">
        <v>71.03</v>
      </c>
      <c r="F96" s="8" t="s">
        <v>71</v>
      </c>
      <c r="G96">
        <v>1970</v>
      </c>
      <c r="H96" t="s">
        <v>75</v>
      </c>
      <c r="I96">
        <v>65.962</v>
      </c>
      <c r="J96">
        <v>66.3</v>
      </c>
      <c r="L96" s="8" t="s">
        <v>84</v>
      </c>
      <c r="M96">
        <v>1970</v>
      </c>
      <c r="N96" t="s">
        <v>75</v>
      </c>
      <c r="O96">
        <v>48.541</v>
      </c>
      <c r="Q96" s="8" t="s">
        <v>86</v>
      </c>
      <c r="R96">
        <v>1970</v>
      </c>
      <c r="S96" t="s">
        <v>75</v>
      </c>
      <c r="T96">
        <v>16.55</v>
      </c>
      <c r="V96" s="8" t="s">
        <v>87</v>
      </c>
      <c r="W96">
        <v>1970</v>
      </c>
      <c r="X96" t="s">
        <v>75</v>
      </c>
      <c r="Y96">
        <v>17.198</v>
      </c>
      <c r="AA96" s="8" t="s">
        <v>88</v>
      </c>
      <c r="AB96">
        <v>1970</v>
      </c>
      <c r="AC96" t="s">
        <v>75</v>
      </c>
      <c r="AD96">
        <v>68.339</v>
      </c>
      <c r="AF96" s="8" t="s">
        <v>89</v>
      </c>
      <c r="AG96">
        <v>1970</v>
      </c>
      <c r="AH96" t="s">
        <v>75</v>
      </c>
      <c r="AI96">
        <v>73.589</v>
      </c>
      <c r="AK96" s="8" t="s">
        <v>90</v>
      </c>
      <c r="AL96">
        <v>1970</v>
      </c>
      <c r="AM96" t="s">
        <v>75</v>
      </c>
      <c r="AN96">
        <v>103.92</v>
      </c>
      <c r="AP96">
        <f t="shared" si="4"/>
        <v>0.7647066208860891</v>
      </c>
      <c r="AQ96">
        <f t="shared" si="5"/>
        <v>0.7101447012091822</v>
      </c>
      <c r="AS96">
        <f t="shared" si="3"/>
        <v>103.91588700567871</v>
      </c>
    </row>
    <row r="97" spans="1:45" ht="12.75">
      <c r="A97" s="8" t="s">
        <v>110</v>
      </c>
      <c r="B97">
        <v>1971</v>
      </c>
      <c r="C97" t="s">
        <v>72</v>
      </c>
      <c r="D97">
        <v>71.364</v>
      </c>
      <c r="F97" s="8" t="s">
        <v>71</v>
      </c>
      <c r="G97">
        <v>1971</v>
      </c>
      <c r="H97" t="s">
        <v>72</v>
      </c>
      <c r="I97">
        <v>66.26</v>
      </c>
      <c r="J97">
        <v>66.6</v>
      </c>
      <c r="L97" s="8" t="s">
        <v>84</v>
      </c>
      <c r="M97">
        <v>1971</v>
      </c>
      <c r="N97" t="s">
        <v>72</v>
      </c>
      <c r="O97">
        <v>50.21</v>
      </c>
      <c r="Q97" s="8" t="s">
        <v>86</v>
      </c>
      <c r="R97">
        <v>1971</v>
      </c>
      <c r="S97" t="s">
        <v>72</v>
      </c>
      <c r="T97">
        <v>17.297</v>
      </c>
      <c r="V97" s="8" t="s">
        <v>87</v>
      </c>
      <c r="W97">
        <v>1971</v>
      </c>
      <c r="X97" t="s">
        <v>72</v>
      </c>
      <c r="Y97">
        <v>17.631</v>
      </c>
      <c r="AA97" s="8" t="s">
        <v>88</v>
      </c>
      <c r="AB97">
        <v>1971</v>
      </c>
      <c r="AC97" t="s">
        <v>72</v>
      </c>
      <c r="AD97">
        <v>70.358</v>
      </c>
      <c r="AF97" s="8" t="s">
        <v>89</v>
      </c>
      <c r="AG97">
        <v>1971</v>
      </c>
      <c r="AH97" t="s">
        <v>72</v>
      </c>
      <c r="AI97">
        <v>75.778</v>
      </c>
      <c r="AK97" s="8" t="s">
        <v>90</v>
      </c>
      <c r="AL97">
        <v>1971</v>
      </c>
      <c r="AM97" t="s">
        <v>72</v>
      </c>
      <c r="AN97">
        <v>101.929</v>
      </c>
      <c r="AP97">
        <f t="shared" si="4"/>
        <v>0.7724047748675721</v>
      </c>
      <c r="AQ97">
        <f t="shared" si="5"/>
        <v>0.717161879697401</v>
      </c>
      <c r="AS97">
        <f t="shared" si="3"/>
        <v>101.92994996800813</v>
      </c>
    </row>
    <row r="98" spans="1:45" ht="12.75">
      <c r="A98" s="8" t="s">
        <v>110</v>
      </c>
      <c r="B98">
        <v>1971</v>
      </c>
      <c r="C98" t="s">
        <v>73</v>
      </c>
      <c r="D98">
        <v>71.595</v>
      </c>
      <c r="F98" s="8" t="s">
        <v>71</v>
      </c>
      <c r="G98">
        <v>1971</v>
      </c>
      <c r="H98" t="s">
        <v>73</v>
      </c>
      <c r="I98">
        <v>66.498</v>
      </c>
      <c r="J98">
        <v>66.8</v>
      </c>
      <c r="L98" s="8" t="s">
        <v>84</v>
      </c>
      <c r="M98">
        <v>1971</v>
      </c>
      <c r="N98" t="s">
        <v>73</v>
      </c>
      <c r="O98">
        <v>50.548</v>
      </c>
      <c r="Q98" s="8" t="s">
        <v>86</v>
      </c>
      <c r="R98">
        <v>1971</v>
      </c>
      <c r="S98" t="s">
        <v>73</v>
      </c>
      <c r="T98">
        <v>17.625</v>
      </c>
      <c r="V98" s="8" t="s">
        <v>87</v>
      </c>
      <c r="W98">
        <v>1971</v>
      </c>
      <c r="X98" t="s">
        <v>73</v>
      </c>
      <c r="Y98">
        <v>17.965</v>
      </c>
      <c r="AA98" s="8" t="s">
        <v>88</v>
      </c>
      <c r="AB98">
        <v>1971</v>
      </c>
      <c r="AC98" t="s">
        <v>73</v>
      </c>
      <c r="AD98">
        <v>70.603</v>
      </c>
      <c r="AF98" s="8" t="s">
        <v>89</v>
      </c>
      <c r="AG98">
        <v>1971</v>
      </c>
      <c r="AH98" t="s">
        <v>73</v>
      </c>
      <c r="AI98">
        <v>76.014</v>
      </c>
      <c r="AK98" s="8" t="s">
        <v>90</v>
      </c>
      <c r="AL98">
        <v>1971</v>
      </c>
      <c r="AM98" t="s">
        <v>73</v>
      </c>
      <c r="AN98">
        <v>101.926</v>
      </c>
      <c r="AP98">
        <f t="shared" si="4"/>
        <v>0.7748069168187003</v>
      </c>
      <c r="AQ98">
        <f t="shared" si="5"/>
        <v>0.7196467679951105</v>
      </c>
      <c r="AS98">
        <f t="shared" si="3"/>
        <v>101.92950204155818</v>
      </c>
    </row>
    <row r="99" spans="1:45" ht="12.75">
      <c r="A99" s="8" t="s">
        <v>110</v>
      </c>
      <c r="B99">
        <v>1971</v>
      </c>
      <c r="C99" t="s">
        <v>74</v>
      </c>
      <c r="D99">
        <v>71.595</v>
      </c>
      <c r="F99" s="8" t="s">
        <v>71</v>
      </c>
      <c r="G99">
        <v>1971</v>
      </c>
      <c r="H99" t="s">
        <v>74</v>
      </c>
      <c r="I99">
        <v>66.611</v>
      </c>
      <c r="J99">
        <v>66.9</v>
      </c>
      <c r="L99" s="8" t="s">
        <v>84</v>
      </c>
      <c r="M99">
        <v>1971</v>
      </c>
      <c r="N99" t="s">
        <v>74</v>
      </c>
      <c r="O99">
        <v>50.997</v>
      </c>
      <c r="Q99" s="8" t="s">
        <v>86</v>
      </c>
      <c r="R99">
        <v>1971</v>
      </c>
      <c r="S99" t="s">
        <v>74</v>
      </c>
      <c r="T99">
        <v>17.953</v>
      </c>
      <c r="V99" s="8" t="s">
        <v>87</v>
      </c>
      <c r="W99">
        <v>1971</v>
      </c>
      <c r="X99" t="s">
        <v>74</v>
      </c>
      <c r="Y99">
        <v>18.223</v>
      </c>
      <c r="AA99" s="8" t="s">
        <v>88</v>
      </c>
      <c r="AB99">
        <v>1971</v>
      </c>
      <c r="AC99" t="s">
        <v>74</v>
      </c>
      <c r="AD99">
        <v>71.23</v>
      </c>
      <c r="AF99" s="8" t="s">
        <v>89</v>
      </c>
      <c r="AG99">
        <v>1971</v>
      </c>
      <c r="AH99" t="s">
        <v>74</v>
      </c>
      <c r="AI99">
        <v>76.56</v>
      </c>
      <c r="AK99" s="8" t="s">
        <v>90</v>
      </c>
      <c r="AL99">
        <v>1971</v>
      </c>
      <c r="AM99" t="s">
        <v>74</v>
      </c>
      <c r="AN99">
        <v>101.504</v>
      </c>
      <c r="AP99">
        <f t="shared" si="4"/>
        <v>0.7771082495615025</v>
      </c>
      <c r="AQ99">
        <f t="shared" si="5"/>
        <v>0.7230107914175745</v>
      </c>
      <c r="AS99">
        <f t="shared" si="3"/>
        <v>101.5031673930907</v>
      </c>
    </row>
    <row r="100" spans="1:45" ht="12.75">
      <c r="A100" s="8" t="s">
        <v>110</v>
      </c>
      <c r="B100">
        <v>1971</v>
      </c>
      <c r="C100" t="s">
        <v>75</v>
      </c>
      <c r="D100">
        <v>72.362</v>
      </c>
      <c r="F100" s="8" t="s">
        <v>71</v>
      </c>
      <c r="G100">
        <v>1971</v>
      </c>
      <c r="H100" t="s">
        <v>75</v>
      </c>
      <c r="I100">
        <v>67.088</v>
      </c>
      <c r="J100">
        <v>67.4</v>
      </c>
      <c r="L100" s="8" t="s">
        <v>84</v>
      </c>
      <c r="M100">
        <v>1971</v>
      </c>
      <c r="N100" t="s">
        <v>75</v>
      </c>
      <c r="O100">
        <v>51.106</v>
      </c>
      <c r="Q100" s="8" t="s">
        <v>86</v>
      </c>
      <c r="R100">
        <v>1971</v>
      </c>
      <c r="S100" t="s">
        <v>75</v>
      </c>
      <c r="T100">
        <v>18.066</v>
      </c>
      <c r="V100" s="8" t="s">
        <v>87</v>
      </c>
      <c r="W100">
        <v>1971</v>
      </c>
      <c r="X100" t="s">
        <v>75</v>
      </c>
      <c r="Y100">
        <v>18.562</v>
      </c>
      <c r="AA100" s="8" t="s">
        <v>88</v>
      </c>
      <c r="AB100">
        <v>1971</v>
      </c>
      <c r="AC100" t="s">
        <v>75</v>
      </c>
      <c r="AD100">
        <v>70.625</v>
      </c>
      <c r="AF100" s="8" t="s">
        <v>89</v>
      </c>
      <c r="AG100">
        <v>1971</v>
      </c>
      <c r="AH100" t="s">
        <v>75</v>
      </c>
      <c r="AI100">
        <v>76.177</v>
      </c>
      <c r="AK100" s="8" t="s">
        <v>90</v>
      </c>
      <c r="AL100">
        <v>1971</v>
      </c>
      <c r="AM100" t="s">
        <v>75</v>
      </c>
      <c r="AN100">
        <v>102.743</v>
      </c>
      <c r="AP100">
        <f t="shared" si="4"/>
        <v>0.7826900412508194</v>
      </c>
      <c r="AQ100">
        <f t="shared" si="5"/>
        <v>0.7256448064928411</v>
      </c>
      <c r="AS100">
        <f t="shared" si="3"/>
        <v>102.74624115557444</v>
      </c>
    </row>
    <row r="101" spans="1:45" ht="12.75">
      <c r="A101" s="8" t="s">
        <v>110</v>
      </c>
      <c r="B101">
        <v>1972</v>
      </c>
      <c r="C101" t="s">
        <v>72</v>
      </c>
      <c r="D101">
        <v>73.244</v>
      </c>
      <c r="F101" s="8" t="s">
        <v>71</v>
      </c>
      <c r="G101">
        <v>1972</v>
      </c>
      <c r="H101" t="s">
        <v>72</v>
      </c>
      <c r="I101">
        <v>67.834</v>
      </c>
      <c r="J101">
        <v>68.2</v>
      </c>
      <c r="L101" s="8" t="s">
        <v>84</v>
      </c>
      <c r="M101">
        <v>1972</v>
      </c>
      <c r="N101" t="s">
        <v>72</v>
      </c>
      <c r="O101">
        <v>52.456</v>
      </c>
      <c r="Q101" s="8" t="s">
        <v>86</v>
      </c>
      <c r="R101">
        <v>1972</v>
      </c>
      <c r="S101" t="s">
        <v>72</v>
      </c>
      <c r="T101">
        <v>18.771</v>
      </c>
      <c r="V101" s="8" t="s">
        <v>87</v>
      </c>
      <c r="W101">
        <v>1972</v>
      </c>
      <c r="X101" t="s">
        <v>72</v>
      </c>
      <c r="Y101">
        <v>19.245</v>
      </c>
      <c r="AA101" s="8" t="s">
        <v>88</v>
      </c>
      <c r="AB101">
        <v>1972</v>
      </c>
      <c r="AC101" t="s">
        <v>72</v>
      </c>
      <c r="AD101">
        <v>71.618</v>
      </c>
      <c r="AF101" s="8" t="s">
        <v>89</v>
      </c>
      <c r="AG101">
        <v>1972</v>
      </c>
      <c r="AH101" t="s">
        <v>72</v>
      </c>
      <c r="AI101">
        <v>77.33</v>
      </c>
      <c r="AK101" s="8" t="s">
        <v>90</v>
      </c>
      <c r="AL101">
        <v>1972</v>
      </c>
      <c r="AM101" t="s">
        <v>72</v>
      </c>
      <c r="AN101">
        <v>102.524</v>
      </c>
      <c r="AP101">
        <f t="shared" si="4"/>
        <v>0.7928266669130791</v>
      </c>
      <c r="AQ101">
        <f t="shared" si="5"/>
        <v>0.7342663443201056</v>
      </c>
      <c r="AS101">
        <f t="shared" si="3"/>
        <v>102.52510887276337</v>
      </c>
    </row>
    <row r="102" spans="1:45" ht="12.75">
      <c r="A102" s="8" t="s">
        <v>110</v>
      </c>
      <c r="B102">
        <v>1972</v>
      </c>
      <c r="C102" t="s">
        <v>73</v>
      </c>
      <c r="D102">
        <v>73.768</v>
      </c>
      <c r="F102" s="8" t="s">
        <v>71</v>
      </c>
      <c r="G102">
        <v>1972</v>
      </c>
      <c r="H102" t="s">
        <v>73</v>
      </c>
      <c r="I102">
        <v>68.331</v>
      </c>
      <c r="J102">
        <v>68.7</v>
      </c>
      <c r="L102" s="8" t="s">
        <v>84</v>
      </c>
      <c r="M102">
        <v>1972</v>
      </c>
      <c r="N102" t="s">
        <v>73</v>
      </c>
      <c r="O102">
        <v>53.892</v>
      </c>
      <c r="Q102" s="8" t="s">
        <v>86</v>
      </c>
      <c r="R102">
        <v>1972</v>
      </c>
      <c r="S102" t="s">
        <v>73</v>
      </c>
      <c r="T102">
        <v>19.372</v>
      </c>
      <c r="V102" s="8" t="s">
        <v>87</v>
      </c>
      <c r="W102">
        <v>1972</v>
      </c>
      <c r="X102" t="s">
        <v>73</v>
      </c>
      <c r="Y102">
        <v>19.637</v>
      </c>
      <c r="AA102" s="8" t="s">
        <v>88</v>
      </c>
      <c r="AB102">
        <v>1972</v>
      </c>
      <c r="AC102" t="s">
        <v>73</v>
      </c>
      <c r="AD102">
        <v>73.056</v>
      </c>
      <c r="AF102" s="8" t="s">
        <v>89</v>
      </c>
      <c r="AG102">
        <v>1972</v>
      </c>
      <c r="AH102" t="s">
        <v>73</v>
      </c>
      <c r="AI102">
        <v>78.869</v>
      </c>
      <c r="AK102" s="8" t="s">
        <v>90</v>
      </c>
      <c r="AL102">
        <v>1972</v>
      </c>
      <c r="AM102" t="s">
        <v>73</v>
      </c>
      <c r="AN102">
        <v>101.368</v>
      </c>
      <c r="AP102">
        <f t="shared" si="4"/>
        <v>0.799479264663156</v>
      </c>
      <c r="AQ102">
        <f t="shared" si="5"/>
        <v>0.7405544088723853</v>
      </c>
      <c r="AS102">
        <f t="shared" si="3"/>
        <v>101.36799815683679</v>
      </c>
    </row>
    <row r="103" spans="1:45" ht="12.75">
      <c r="A103" s="8" t="s">
        <v>110</v>
      </c>
      <c r="B103">
        <v>1972</v>
      </c>
      <c r="C103" t="s">
        <v>74</v>
      </c>
      <c r="D103">
        <v>74.183</v>
      </c>
      <c r="F103" s="8" t="s">
        <v>71</v>
      </c>
      <c r="G103">
        <v>1972</v>
      </c>
      <c r="H103" t="s">
        <v>74</v>
      </c>
      <c r="I103">
        <v>68.769</v>
      </c>
      <c r="J103">
        <v>69.2</v>
      </c>
      <c r="L103" s="8" t="s">
        <v>84</v>
      </c>
      <c r="M103">
        <v>1972</v>
      </c>
      <c r="N103" t="s">
        <v>74</v>
      </c>
      <c r="O103">
        <v>54.501</v>
      </c>
      <c r="Q103" s="8" t="s">
        <v>86</v>
      </c>
      <c r="R103">
        <v>1972</v>
      </c>
      <c r="S103" t="s">
        <v>74</v>
      </c>
      <c r="T103">
        <v>19.719</v>
      </c>
      <c r="V103" s="8" t="s">
        <v>87</v>
      </c>
      <c r="W103">
        <v>1972</v>
      </c>
      <c r="X103" t="s">
        <v>74</v>
      </c>
      <c r="Y103">
        <v>20.025</v>
      </c>
      <c r="AA103" s="8" t="s">
        <v>88</v>
      </c>
      <c r="AB103">
        <v>1972</v>
      </c>
      <c r="AC103" t="s">
        <v>74</v>
      </c>
      <c r="AD103">
        <v>73.468</v>
      </c>
      <c r="AF103" s="8" t="s">
        <v>89</v>
      </c>
      <c r="AG103">
        <v>1972</v>
      </c>
      <c r="AH103" t="s">
        <v>74</v>
      </c>
      <c r="AI103">
        <v>79.253</v>
      </c>
      <c r="AK103" s="8" t="s">
        <v>90</v>
      </c>
      <c r="AL103">
        <v>1972</v>
      </c>
      <c r="AM103" t="s">
        <v>74</v>
      </c>
      <c r="AN103">
        <v>101.555</v>
      </c>
      <c r="AP103">
        <f t="shared" si="4"/>
        <v>0.8048211848397746</v>
      </c>
      <c r="AQ103">
        <f t="shared" si="5"/>
        <v>0.7460839823173295</v>
      </c>
      <c r="AS103">
        <f t="shared" si="3"/>
        <v>101.55087944175926</v>
      </c>
    </row>
    <row r="104" spans="1:45" ht="12.75">
      <c r="A104" s="8" t="s">
        <v>110</v>
      </c>
      <c r="B104">
        <v>1972</v>
      </c>
      <c r="C104" t="s">
        <v>75</v>
      </c>
      <c r="D104">
        <v>74.958</v>
      </c>
      <c r="F104" s="8" t="s">
        <v>71</v>
      </c>
      <c r="G104">
        <v>1972</v>
      </c>
      <c r="H104" t="s">
        <v>75</v>
      </c>
      <c r="I104">
        <v>69.576</v>
      </c>
      <c r="J104">
        <v>70</v>
      </c>
      <c r="L104" s="8" t="s">
        <v>84</v>
      </c>
      <c r="M104">
        <v>1972</v>
      </c>
      <c r="N104" t="s">
        <v>75</v>
      </c>
      <c r="O104">
        <v>55.523</v>
      </c>
      <c r="Q104" s="8" t="s">
        <v>86</v>
      </c>
      <c r="R104">
        <v>1972</v>
      </c>
      <c r="S104" t="s">
        <v>75</v>
      </c>
      <c r="T104">
        <v>20.207</v>
      </c>
      <c r="V104" s="8" t="s">
        <v>87</v>
      </c>
      <c r="W104">
        <v>1972</v>
      </c>
      <c r="X104" t="s">
        <v>75</v>
      </c>
      <c r="Y104">
        <v>20.651</v>
      </c>
      <c r="AA104" s="8" t="s">
        <v>88</v>
      </c>
      <c r="AB104">
        <v>1972</v>
      </c>
      <c r="AC104" t="s">
        <v>75</v>
      </c>
      <c r="AD104">
        <v>74.072</v>
      </c>
      <c r="AF104" s="8" t="s">
        <v>89</v>
      </c>
      <c r="AG104">
        <v>1972</v>
      </c>
      <c r="AH104" t="s">
        <v>75</v>
      </c>
      <c r="AI104">
        <v>79.802</v>
      </c>
      <c r="AK104" s="8" t="s">
        <v>90</v>
      </c>
      <c r="AL104">
        <v>1972</v>
      </c>
      <c r="AM104" t="s">
        <v>75</v>
      </c>
      <c r="AN104">
        <v>102.199</v>
      </c>
      <c r="AP104">
        <f t="shared" si="4"/>
        <v>0.8155539807979935</v>
      </c>
      <c r="AQ104">
        <f t="shared" si="5"/>
        <v>0.7569970352464205</v>
      </c>
      <c r="AS104">
        <f t="shared" si="3"/>
        <v>102.1971856341938</v>
      </c>
    </row>
    <row r="105" spans="1:45" ht="12.75">
      <c r="A105" s="8" t="s">
        <v>110</v>
      </c>
      <c r="B105">
        <v>1973</v>
      </c>
      <c r="C105" t="s">
        <v>72</v>
      </c>
      <c r="D105">
        <v>76.091</v>
      </c>
      <c r="F105" s="8" t="s">
        <v>71</v>
      </c>
      <c r="G105">
        <v>1973</v>
      </c>
      <c r="H105" t="s">
        <v>72</v>
      </c>
      <c r="I105">
        <v>70.701</v>
      </c>
      <c r="J105">
        <v>71.1</v>
      </c>
      <c r="L105" s="8" t="s">
        <v>84</v>
      </c>
      <c r="M105">
        <v>1973</v>
      </c>
      <c r="N105" t="s">
        <v>72</v>
      </c>
      <c r="O105">
        <v>57.641</v>
      </c>
      <c r="Q105" s="8" t="s">
        <v>86</v>
      </c>
      <c r="R105">
        <v>1973</v>
      </c>
      <c r="S105" t="s">
        <v>72</v>
      </c>
      <c r="T105">
        <v>21.099</v>
      </c>
      <c r="V105" s="8" t="s">
        <v>87</v>
      </c>
      <c r="W105">
        <v>1973</v>
      </c>
      <c r="X105" t="s">
        <v>72</v>
      </c>
      <c r="Y105">
        <v>21.519</v>
      </c>
      <c r="AA105" s="8" t="s">
        <v>88</v>
      </c>
      <c r="AB105">
        <v>1973</v>
      </c>
      <c r="AC105" t="s">
        <v>72</v>
      </c>
      <c r="AD105">
        <v>75.752</v>
      </c>
      <c r="AF105" s="8" t="s">
        <v>89</v>
      </c>
      <c r="AG105">
        <v>1973</v>
      </c>
      <c r="AH105" t="s">
        <v>72</v>
      </c>
      <c r="AI105">
        <v>81.527</v>
      </c>
      <c r="AK105" s="8" t="s">
        <v>90</v>
      </c>
      <c r="AL105">
        <v>1973</v>
      </c>
      <c r="AM105" t="s">
        <v>72</v>
      </c>
      <c r="AN105">
        <v>101.993</v>
      </c>
      <c r="AP105">
        <f t="shared" si="4"/>
        <v>0.8315074861425154</v>
      </c>
      <c r="AQ105">
        <f t="shared" si="5"/>
        <v>0.7726066259841766</v>
      </c>
      <c r="AS105">
        <f t="shared" si="3"/>
        <v>101.99166977105932</v>
      </c>
    </row>
    <row r="106" spans="1:45" ht="12.75">
      <c r="A106" s="8" t="s">
        <v>110</v>
      </c>
      <c r="B106">
        <v>1973</v>
      </c>
      <c r="C106" t="s">
        <v>73</v>
      </c>
      <c r="D106">
        <v>76.887</v>
      </c>
      <c r="F106" s="8" t="s">
        <v>71</v>
      </c>
      <c r="G106">
        <v>1973</v>
      </c>
      <c r="H106" t="s">
        <v>73</v>
      </c>
      <c r="I106">
        <v>71.476</v>
      </c>
      <c r="J106">
        <v>71.9</v>
      </c>
      <c r="L106" s="8" t="s">
        <v>84</v>
      </c>
      <c r="M106">
        <v>1973</v>
      </c>
      <c r="N106" t="s">
        <v>73</v>
      </c>
      <c r="O106">
        <v>58.292</v>
      </c>
      <c r="Q106" s="8" t="s">
        <v>86</v>
      </c>
      <c r="R106">
        <v>1973</v>
      </c>
      <c r="S106" t="s">
        <v>73</v>
      </c>
      <c r="T106">
        <v>21.577</v>
      </c>
      <c r="V106" s="8" t="s">
        <v>87</v>
      </c>
      <c r="W106">
        <v>1973</v>
      </c>
      <c r="X106" t="s">
        <v>73</v>
      </c>
      <c r="Y106">
        <v>22.084</v>
      </c>
      <c r="AA106" s="8" t="s">
        <v>88</v>
      </c>
      <c r="AB106">
        <v>1973</v>
      </c>
      <c r="AC106" t="s">
        <v>73</v>
      </c>
      <c r="AD106">
        <v>75.816</v>
      </c>
      <c r="AF106" s="8" t="s">
        <v>89</v>
      </c>
      <c r="AG106">
        <v>1973</v>
      </c>
      <c r="AH106" t="s">
        <v>73</v>
      </c>
      <c r="AI106">
        <v>81.556</v>
      </c>
      <c r="AK106" s="8" t="s">
        <v>90</v>
      </c>
      <c r="AL106">
        <v>1973</v>
      </c>
      <c r="AM106" t="s">
        <v>73</v>
      </c>
      <c r="AN106">
        <v>102.35</v>
      </c>
      <c r="AP106">
        <f t="shared" si="4"/>
        <v>0.8347095704287733</v>
      </c>
      <c r="AQ106">
        <f t="shared" si="5"/>
        <v>0.7759660444023957</v>
      </c>
      <c r="AS106">
        <f t="shared" si="3"/>
        <v>102.34802717504209</v>
      </c>
    </row>
    <row r="107" spans="1:45" ht="12.75">
      <c r="A107" s="8" t="s">
        <v>110</v>
      </c>
      <c r="B107">
        <v>1973</v>
      </c>
      <c r="C107" t="s">
        <v>74</v>
      </c>
      <c r="D107">
        <v>77.406</v>
      </c>
      <c r="F107" s="8" t="s">
        <v>71</v>
      </c>
      <c r="G107">
        <v>1973</v>
      </c>
      <c r="H107" t="s">
        <v>74</v>
      </c>
      <c r="I107">
        <v>71.956</v>
      </c>
      <c r="J107">
        <v>72.3</v>
      </c>
      <c r="L107" s="8" t="s">
        <v>84</v>
      </c>
      <c r="M107">
        <v>1973</v>
      </c>
      <c r="N107" t="s">
        <v>74</v>
      </c>
      <c r="O107">
        <v>58.152</v>
      </c>
      <c r="Q107" s="8" t="s">
        <v>86</v>
      </c>
      <c r="R107">
        <v>1973</v>
      </c>
      <c r="S107" t="s">
        <v>74</v>
      </c>
      <c r="T107">
        <v>21.796</v>
      </c>
      <c r="V107" s="8" t="s">
        <v>87</v>
      </c>
      <c r="W107">
        <v>1973</v>
      </c>
      <c r="X107" t="s">
        <v>74</v>
      </c>
      <c r="Y107">
        <v>22.664</v>
      </c>
      <c r="AA107" s="8" t="s">
        <v>88</v>
      </c>
      <c r="AB107">
        <v>1973</v>
      </c>
      <c r="AC107" t="s">
        <v>74</v>
      </c>
      <c r="AD107">
        <v>75.126</v>
      </c>
      <c r="AF107" s="8" t="s">
        <v>89</v>
      </c>
      <c r="AG107">
        <v>1973</v>
      </c>
      <c r="AH107" t="s">
        <v>74</v>
      </c>
      <c r="AI107">
        <v>80.815</v>
      </c>
      <c r="AK107" s="8" t="s">
        <v>90</v>
      </c>
      <c r="AL107">
        <v>1973</v>
      </c>
      <c r="AM107" t="s">
        <v>74</v>
      </c>
      <c r="AN107">
        <v>103.981</v>
      </c>
      <c r="AP107">
        <f t="shared" si="4"/>
        <v>0.8403445832464184</v>
      </c>
      <c r="AQ107">
        <f t="shared" si="5"/>
        <v>0.7811776197204258</v>
      </c>
      <c r="AS107">
        <f t="shared" si="3"/>
        <v>103.9837385691293</v>
      </c>
    </row>
    <row r="108" spans="1:45" ht="12.75">
      <c r="A108" s="8" t="s">
        <v>110</v>
      </c>
      <c r="B108">
        <v>1973</v>
      </c>
      <c r="C108" t="s">
        <v>75</v>
      </c>
      <c r="D108">
        <v>77.79</v>
      </c>
      <c r="F108" s="8" t="s">
        <v>71</v>
      </c>
      <c r="G108">
        <v>1973</v>
      </c>
      <c r="H108" t="s">
        <v>75</v>
      </c>
      <c r="I108">
        <v>72.522</v>
      </c>
      <c r="J108">
        <v>72.9</v>
      </c>
      <c r="L108" s="8" t="s">
        <v>84</v>
      </c>
      <c r="M108">
        <v>1973</v>
      </c>
      <c r="N108" t="s">
        <v>75</v>
      </c>
      <c r="O108">
        <v>58.081</v>
      </c>
      <c r="Q108" s="8" t="s">
        <v>86</v>
      </c>
      <c r="R108">
        <v>1973</v>
      </c>
      <c r="S108" t="s">
        <v>75</v>
      </c>
      <c r="T108">
        <v>22.275</v>
      </c>
      <c r="V108" s="8" t="s">
        <v>87</v>
      </c>
      <c r="W108">
        <v>1973</v>
      </c>
      <c r="X108" t="s">
        <v>75</v>
      </c>
      <c r="Y108">
        <v>23.273</v>
      </c>
      <c r="AA108" s="8" t="s">
        <v>88</v>
      </c>
      <c r="AB108">
        <v>1973</v>
      </c>
      <c r="AC108" t="s">
        <v>75</v>
      </c>
      <c r="AD108">
        <v>74.664</v>
      </c>
      <c r="AF108" s="8" t="s">
        <v>89</v>
      </c>
      <c r="AG108">
        <v>1973</v>
      </c>
      <c r="AH108" t="s">
        <v>75</v>
      </c>
      <c r="AI108">
        <v>80.087</v>
      </c>
      <c r="AK108" s="8" t="s">
        <v>90</v>
      </c>
      <c r="AL108">
        <v>1973</v>
      </c>
      <c r="AM108" t="s">
        <v>75</v>
      </c>
      <c r="AN108">
        <v>104.48</v>
      </c>
      <c r="AP108">
        <f t="shared" si="4"/>
        <v>0.8367562587378183</v>
      </c>
      <c r="AQ108">
        <f t="shared" si="5"/>
        <v>0.7800904665919021</v>
      </c>
      <c r="AS108">
        <f t="shared" si="3"/>
        <v>104.48090935330556</v>
      </c>
    </row>
    <row r="109" spans="1:45" ht="12.75">
      <c r="A109" s="8" t="s">
        <v>110</v>
      </c>
      <c r="B109">
        <v>1974</v>
      </c>
      <c r="C109" t="s">
        <v>72</v>
      </c>
      <c r="D109">
        <v>77.459</v>
      </c>
      <c r="F109" s="8" t="s">
        <v>71</v>
      </c>
      <c r="G109">
        <v>1974</v>
      </c>
      <c r="H109" t="s">
        <v>72</v>
      </c>
      <c r="I109">
        <v>72.734</v>
      </c>
      <c r="J109">
        <v>73.2</v>
      </c>
      <c r="L109" s="8" t="s">
        <v>84</v>
      </c>
      <c r="M109">
        <v>1974</v>
      </c>
      <c r="N109" t="s">
        <v>72</v>
      </c>
      <c r="O109">
        <v>57.749</v>
      </c>
      <c r="Q109" s="8" t="s">
        <v>86</v>
      </c>
      <c r="R109">
        <v>1974</v>
      </c>
      <c r="S109" t="s">
        <v>72</v>
      </c>
      <c r="T109">
        <v>22.623</v>
      </c>
      <c r="V109" s="8" t="s">
        <v>87</v>
      </c>
      <c r="W109">
        <v>1974</v>
      </c>
      <c r="X109" t="s">
        <v>72</v>
      </c>
      <c r="Y109">
        <v>23.727</v>
      </c>
      <c r="AA109" s="8" t="s">
        <v>88</v>
      </c>
      <c r="AB109">
        <v>1974</v>
      </c>
      <c r="AC109" t="s">
        <v>72</v>
      </c>
      <c r="AD109">
        <v>74.554</v>
      </c>
      <c r="AF109" s="8" t="s">
        <v>89</v>
      </c>
      <c r="AG109">
        <v>1974</v>
      </c>
      <c r="AH109" t="s">
        <v>72</v>
      </c>
      <c r="AI109">
        <v>79.398</v>
      </c>
      <c r="AK109" s="8" t="s">
        <v>90</v>
      </c>
      <c r="AL109">
        <v>1974</v>
      </c>
      <c r="AM109" t="s">
        <v>72</v>
      </c>
      <c r="AN109">
        <v>104.882</v>
      </c>
      <c r="AP109">
        <f t="shared" si="4"/>
        <v>0.8327212180492984</v>
      </c>
      <c r="AQ109">
        <f t="shared" si="5"/>
        <v>0.7819252129978138</v>
      </c>
      <c r="AS109">
        <f t="shared" si="3"/>
        <v>104.87936951173815</v>
      </c>
    </row>
    <row r="110" spans="1:45" ht="12.75">
      <c r="A110" s="8" t="s">
        <v>110</v>
      </c>
      <c r="B110">
        <v>1974</v>
      </c>
      <c r="C110" t="s">
        <v>73</v>
      </c>
      <c r="D110">
        <v>77.662</v>
      </c>
      <c r="F110" s="8" t="s">
        <v>71</v>
      </c>
      <c r="G110">
        <v>1974</v>
      </c>
      <c r="H110" t="s">
        <v>73</v>
      </c>
      <c r="I110">
        <v>73.141</v>
      </c>
      <c r="J110">
        <v>73.6</v>
      </c>
      <c r="L110" s="8" t="s">
        <v>84</v>
      </c>
      <c r="M110">
        <v>1974</v>
      </c>
      <c r="N110" t="s">
        <v>73</v>
      </c>
      <c r="O110">
        <v>57.759</v>
      </c>
      <c r="Q110" s="8" t="s">
        <v>86</v>
      </c>
      <c r="R110">
        <v>1974</v>
      </c>
      <c r="S110" t="s">
        <v>73</v>
      </c>
      <c r="T110">
        <v>23.452</v>
      </c>
      <c r="V110" s="8" t="s">
        <v>87</v>
      </c>
      <c r="W110">
        <v>1974</v>
      </c>
      <c r="X110" t="s">
        <v>73</v>
      </c>
      <c r="Y110">
        <v>24.417</v>
      </c>
      <c r="AA110" s="8" t="s">
        <v>88</v>
      </c>
      <c r="AB110">
        <v>1974</v>
      </c>
      <c r="AC110" t="s">
        <v>73</v>
      </c>
      <c r="AD110">
        <v>74.372</v>
      </c>
      <c r="AF110" s="8" t="s">
        <v>89</v>
      </c>
      <c r="AG110">
        <v>1974</v>
      </c>
      <c r="AH110" t="s">
        <v>73</v>
      </c>
      <c r="AI110">
        <v>78.97</v>
      </c>
      <c r="AK110" s="8" t="s">
        <v>90</v>
      </c>
      <c r="AL110">
        <v>1974</v>
      </c>
      <c r="AM110" t="s">
        <v>73</v>
      </c>
      <c r="AN110">
        <v>104.116</v>
      </c>
      <c r="AP110">
        <f t="shared" si="4"/>
        <v>0.8221881051606696</v>
      </c>
      <c r="AQ110">
        <f t="shared" si="5"/>
        <v>0.7743254126800306</v>
      </c>
      <c r="AS110">
        <f t="shared" si="3"/>
        <v>104.11398064589967</v>
      </c>
    </row>
    <row r="111" spans="1:45" ht="12.75">
      <c r="A111" s="8" t="s">
        <v>110</v>
      </c>
      <c r="B111">
        <v>1974</v>
      </c>
      <c r="C111" t="s">
        <v>74</v>
      </c>
      <c r="D111">
        <v>77.392</v>
      </c>
      <c r="F111" s="8" t="s">
        <v>71</v>
      </c>
      <c r="G111">
        <v>1974</v>
      </c>
      <c r="H111" t="s">
        <v>74</v>
      </c>
      <c r="I111">
        <v>73.097</v>
      </c>
      <c r="J111">
        <v>73.5</v>
      </c>
      <c r="L111" s="8" t="s">
        <v>84</v>
      </c>
      <c r="M111">
        <v>1974</v>
      </c>
      <c r="N111" t="s">
        <v>74</v>
      </c>
      <c r="O111">
        <v>56.958</v>
      </c>
      <c r="Q111" s="8" t="s">
        <v>86</v>
      </c>
      <c r="R111">
        <v>1974</v>
      </c>
      <c r="S111" t="s">
        <v>74</v>
      </c>
      <c r="T111">
        <v>23.842</v>
      </c>
      <c r="V111" s="8" t="s">
        <v>87</v>
      </c>
      <c r="W111">
        <v>1974</v>
      </c>
      <c r="X111" t="s">
        <v>74</v>
      </c>
      <c r="Y111">
        <v>25.029</v>
      </c>
      <c r="AA111" s="8" t="s">
        <v>88</v>
      </c>
      <c r="AB111">
        <v>1974</v>
      </c>
      <c r="AC111" t="s">
        <v>74</v>
      </c>
      <c r="AD111">
        <v>73.597</v>
      </c>
      <c r="AF111" s="8" t="s">
        <v>89</v>
      </c>
      <c r="AG111">
        <v>1974</v>
      </c>
      <c r="AH111" t="s">
        <v>74</v>
      </c>
      <c r="AI111">
        <v>77.921</v>
      </c>
      <c r="AK111" s="8" t="s">
        <v>90</v>
      </c>
      <c r="AL111">
        <v>1974</v>
      </c>
      <c r="AM111" t="s">
        <v>74</v>
      </c>
      <c r="AN111">
        <v>104.978</v>
      </c>
      <c r="AP111">
        <f t="shared" si="4"/>
        <v>0.8180050647096684</v>
      </c>
      <c r="AQ111">
        <f t="shared" si="5"/>
        <v>0.772608489444421</v>
      </c>
      <c r="AS111">
        <f t="shared" si="3"/>
        <v>104.97876884404312</v>
      </c>
    </row>
    <row r="112" spans="1:45" ht="12.75">
      <c r="A112" s="8" t="s">
        <v>110</v>
      </c>
      <c r="B112">
        <v>1974</v>
      </c>
      <c r="C112" t="s">
        <v>75</v>
      </c>
      <c r="D112">
        <v>76.112</v>
      </c>
      <c r="F112" s="8" t="s">
        <v>71</v>
      </c>
      <c r="G112">
        <v>1974</v>
      </c>
      <c r="H112" t="s">
        <v>75</v>
      </c>
      <c r="I112">
        <v>72.375</v>
      </c>
      <c r="J112">
        <v>72.8</v>
      </c>
      <c r="L112" s="8" t="s">
        <v>84</v>
      </c>
      <c r="M112">
        <v>1974</v>
      </c>
      <c r="N112" t="s">
        <v>75</v>
      </c>
      <c r="O112">
        <v>56.561</v>
      </c>
      <c r="Q112" s="8" t="s">
        <v>86</v>
      </c>
      <c r="R112">
        <v>1974</v>
      </c>
      <c r="S112" t="s">
        <v>75</v>
      </c>
      <c r="T112">
        <v>24.387</v>
      </c>
      <c r="V112" s="8" t="s">
        <v>87</v>
      </c>
      <c r="W112">
        <v>1974</v>
      </c>
      <c r="X112" t="s">
        <v>75</v>
      </c>
      <c r="Y112">
        <v>25.247</v>
      </c>
      <c r="AA112" s="8" t="s">
        <v>88</v>
      </c>
      <c r="AB112">
        <v>1974</v>
      </c>
      <c r="AC112" t="s">
        <v>75</v>
      </c>
      <c r="AD112">
        <v>74.313</v>
      </c>
      <c r="AF112" s="8" t="s">
        <v>89</v>
      </c>
      <c r="AG112">
        <v>1974</v>
      </c>
      <c r="AH112" t="s">
        <v>75</v>
      </c>
      <c r="AI112">
        <v>78.15</v>
      </c>
      <c r="AK112" s="8" t="s">
        <v>90</v>
      </c>
      <c r="AL112">
        <v>1974</v>
      </c>
      <c r="AM112" t="s">
        <v>75</v>
      </c>
      <c r="AN112">
        <v>103.528</v>
      </c>
      <c r="AP112">
        <f t="shared" si="4"/>
        <v>0.8090584613833087</v>
      </c>
      <c r="AQ112">
        <f t="shared" si="5"/>
        <v>0.7693347454096197</v>
      </c>
      <c r="AS112">
        <f t="shared" si="3"/>
        <v>103.52635462358396</v>
      </c>
    </row>
    <row r="113" spans="1:45" ht="12.75">
      <c r="A113" s="8" t="s">
        <v>110</v>
      </c>
      <c r="B113">
        <v>1975</v>
      </c>
      <c r="C113" t="s">
        <v>72</v>
      </c>
      <c r="D113">
        <v>73.724</v>
      </c>
      <c r="F113" s="8" t="s">
        <v>71</v>
      </c>
      <c r="G113">
        <v>1975</v>
      </c>
      <c r="H113" t="s">
        <v>72</v>
      </c>
      <c r="I113">
        <v>70.688</v>
      </c>
      <c r="J113">
        <v>71.1</v>
      </c>
      <c r="L113" s="8" t="s">
        <v>84</v>
      </c>
      <c r="M113">
        <v>1975</v>
      </c>
      <c r="N113" t="s">
        <v>72</v>
      </c>
      <c r="O113">
        <v>55.223</v>
      </c>
      <c r="Q113" s="8" t="s">
        <v>86</v>
      </c>
      <c r="R113">
        <v>1975</v>
      </c>
      <c r="S113" t="s">
        <v>72</v>
      </c>
      <c r="T113">
        <v>24.593</v>
      </c>
      <c r="V113" s="8" t="s">
        <v>87</v>
      </c>
      <c r="W113">
        <v>1975</v>
      </c>
      <c r="X113" t="s">
        <v>72</v>
      </c>
      <c r="Y113">
        <v>25.141</v>
      </c>
      <c r="AA113" s="8" t="s">
        <v>88</v>
      </c>
      <c r="AB113">
        <v>1975</v>
      </c>
      <c r="AC113" t="s">
        <v>72</v>
      </c>
      <c r="AD113">
        <v>74.905</v>
      </c>
      <c r="AF113" s="8" t="s">
        <v>89</v>
      </c>
      <c r="AG113">
        <v>1975</v>
      </c>
      <c r="AH113" t="s">
        <v>72</v>
      </c>
      <c r="AI113">
        <v>78.123</v>
      </c>
      <c r="AK113" s="8" t="s">
        <v>90</v>
      </c>
      <c r="AL113">
        <v>1975</v>
      </c>
      <c r="AM113" t="s">
        <v>72</v>
      </c>
      <c r="AN113">
        <v>102.231</v>
      </c>
      <c r="AP113">
        <f t="shared" si="4"/>
        <v>0.7986294850975141</v>
      </c>
      <c r="AQ113">
        <f t="shared" si="5"/>
        <v>0.7657414280637659</v>
      </c>
      <c r="AS113">
        <f t="shared" si="3"/>
        <v>102.22719110857417</v>
      </c>
    </row>
    <row r="114" spans="1:45" ht="12.75">
      <c r="A114" s="8" t="s">
        <v>110</v>
      </c>
      <c r="B114">
        <v>1975</v>
      </c>
      <c r="C114" t="s">
        <v>73</v>
      </c>
      <c r="D114">
        <v>73.044</v>
      </c>
      <c r="F114" s="8" t="s">
        <v>71</v>
      </c>
      <c r="G114">
        <v>1975</v>
      </c>
      <c r="H114" t="s">
        <v>73</v>
      </c>
      <c r="I114">
        <v>70.123</v>
      </c>
      <c r="J114">
        <v>70.5</v>
      </c>
      <c r="L114" s="8" t="s">
        <v>84</v>
      </c>
      <c r="M114">
        <v>1975</v>
      </c>
      <c r="N114" t="s">
        <v>73</v>
      </c>
      <c r="O114">
        <v>55.584</v>
      </c>
      <c r="Q114" s="8" t="s">
        <v>86</v>
      </c>
      <c r="R114">
        <v>1975</v>
      </c>
      <c r="S114" t="s">
        <v>73</v>
      </c>
      <c r="T114">
        <v>25.141</v>
      </c>
      <c r="V114" s="8" t="s">
        <v>87</v>
      </c>
      <c r="W114">
        <v>1975</v>
      </c>
      <c r="X114" t="s">
        <v>73</v>
      </c>
      <c r="Y114">
        <v>25.41</v>
      </c>
      <c r="AA114" s="8" t="s">
        <v>88</v>
      </c>
      <c r="AB114">
        <v>1975</v>
      </c>
      <c r="AC114" t="s">
        <v>73</v>
      </c>
      <c r="AD114">
        <v>76.096</v>
      </c>
      <c r="AF114" s="8" t="s">
        <v>89</v>
      </c>
      <c r="AG114">
        <v>1975</v>
      </c>
      <c r="AH114" t="s">
        <v>73</v>
      </c>
      <c r="AI114">
        <v>79.266</v>
      </c>
      <c r="AK114" s="8" t="s">
        <v>90</v>
      </c>
      <c r="AL114">
        <v>1975</v>
      </c>
      <c r="AM114" t="s">
        <v>73</v>
      </c>
      <c r="AN114">
        <v>101.071</v>
      </c>
      <c r="AP114">
        <f t="shared" si="4"/>
        <v>0.801145552318811</v>
      </c>
      <c r="AQ114">
        <f t="shared" si="5"/>
        <v>0.7691080658952412</v>
      </c>
      <c r="AS114">
        <f t="shared" si="3"/>
        <v>101.07051602437501</v>
      </c>
    </row>
    <row r="115" spans="1:45" ht="12.75">
      <c r="A115" s="8" t="s">
        <v>110</v>
      </c>
      <c r="B115">
        <v>1975</v>
      </c>
      <c r="C115" t="s">
        <v>74</v>
      </c>
      <c r="D115">
        <v>73.713</v>
      </c>
      <c r="F115" s="8" t="s">
        <v>71</v>
      </c>
      <c r="G115">
        <v>1975</v>
      </c>
      <c r="H115" t="s">
        <v>74</v>
      </c>
      <c r="I115">
        <v>70.632</v>
      </c>
      <c r="J115">
        <v>71</v>
      </c>
      <c r="L115" s="8" t="s">
        <v>84</v>
      </c>
      <c r="M115">
        <v>1975</v>
      </c>
      <c r="N115" t="s">
        <v>74</v>
      </c>
      <c r="O115">
        <v>56.706</v>
      </c>
      <c r="Q115" s="8" t="s">
        <v>86</v>
      </c>
      <c r="R115">
        <v>1975</v>
      </c>
      <c r="S115" t="s">
        <v>74</v>
      </c>
      <c r="T115">
        <v>26.074</v>
      </c>
      <c r="V115" s="8" t="s">
        <v>87</v>
      </c>
      <c r="W115">
        <v>1975</v>
      </c>
      <c r="X115" t="s">
        <v>74</v>
      </c>
      <c r="Y115">
        <v>26.105</v>
      </c>
      <c r="AA115" s="8" t="s">
        <v>88</v>
      </c>
      <c r="AB115">
        <v>1975</v>
      </c>
      <c r="AC115" t="s">
        <v>74</v>
      </c>
      <c r="AD115">
        <v>76.928</v>
      </c>
      <c r="AF115" s="8" t="s">
        <v>89</v>
      </c>
      <c r="AG115">
        <v>1975</v>
      </c>
      <c r="AH115" t="s">
        <v>74</v>
      </c>
      <c r="AI115">
        <v>80.284</v>
      </c>
      <c r="AK115" s="8" t="s">
        <v>90</v>
      </c>
      <c r="AL115">
        <v>1975</v>
      </c>
      <c r="AM115" t="s">
        <v>74</v>
      </c>
      <c r="AN115">
        <v>100.12</v>
      </c>
      <c r="AP115">
        <f t="shared" si="4"/>
        <v>0.8037917532397075</v>
      </c>
      <c r="AQ115">
        <f t="shared" si="5"/>
        <v>0.770195475897427</v>
      </c>
      <c r="AS115">
        <f t="shared" si="3"/>
        <v>100.11854830846836</v>
      </c>
    </row>
    <row r="116" spans="1:45" ht="12.75">
      <c r="A116" s="8" t="s">
        <v>110</v>
      </c>
      <c r="B116">
        <v>1975</v>
      </c>
      <c r="C116" t="s">
        <v>75</v>
      </c>
      <c r="D116">
        <v>74.978</v>
      </c>
      <c r="F116" s="8" t="s">
        <v>71</v>
      </c>
      <c r="G116">
        <v>1975</v>
      </c>
      <c r="H116" t="s">
        <v>75</v>
      </c>
      <c r="I116">
        <v>71.471</v>
      </c>
      <c r="J116">
        <v>71.8</v>
      </c>
      <c r="L116" s="8" t="s">
        <v>84</v>
      </c>
      <c r="M116">
        <v>1975</v>
      </c>
      <c r="N116" t="s">
        <v>75</v>
      </c>
      <c r="O116">
        <v>57.686</v>
      </c>
      <c r="Q116" s="8" t="s">
        <v>86</v>
      </c>
      <c r="R116">
        <v>1975</v>
      </c>
      <c r="S116" t="s">
        <v>75</v>
      </c>
      <c r="T116">
        <v>26.915</v>
      </c>
      <c r="V116" s="8" t="s">
        <v>87</v>
      </c>
      <c r="W116">
        <v>1975</v>
      </c>
      <c r="X116" t="s">
        <v>75</v>
      </c>
      <c r="Y116">
        <v>27.04</v>
      </c>
      <c r="AA116" s="8" t="s">
        <v>88</v>
      </c>
      <c r="AB116">
        <v>1975</v>
      </c>
      <c r="AC116" t="s">
        <v>75</v>
      </c>
      <c r="AD116">
        <v>76.937</v>
      </c>
      <c r="AF116" s="8" t="s">
        <v>89</v>
      </c>
      <c r="AG116">
        <v>1975</v>
      </c>
      <c r="AH116" t="s">
        <v>75</v>
      </c>
      <c r="AI116">
        <v>80.712</v>
      </c>
      <c r="AK116" s="8" t="s">
        <v>90</v>
      </c>
      <c r="AL116">
        <v>1975</v>
      </c>
      <c r="AM116" t="s">
        <v>75</v>
      </c>
      <c r="AN116">
        <v>100.462</v>
      </c>
      <c r="AP116">
        <f t="shared" si="4"/>
        <v>0.8108730566189327</v>
      </c>
      <c r="AQ116">
        <f t="shared" si="5"/>
        <v>0.7729455070768991</v>
      </c>
      <c r="AS116">
        <f t="shared" si="3"/>
        <v>100.46499363402377</v>
      </c>
    </row>
    <row r="117" spans="1:45" ht="12.75">
      <c r="A117" s="8" t="s">
        <v>110</v>
      </c>
      <c r="B117">
        <v>1976</v>
      </c>
      <c r="C117" t="s">
        <v>72</v>
      </c>
      <c r="D117">
        <v>76.218</v>
      </c>
      <c r="F117" s="8" t="s">
        <v>71</v>
      </c>
      <c r="G117">
        <v>1976</v>
      </c>
      <c r="H117" t="s">
        <v>72</v>
      </c>
      <c r="I117">
        <v>72.405</v>
      </c>
      <c r="J117">
        <v>72.8</v>
      </c>
      <c r="L117" s="8" t="s">
        <v>84</v>
      </c>
      <c r="M117">
        <v>1976</v>
      </c>
      <c r="N117" t="s">
        <v>72</v>
      </c>
      <c r="O117">
        <v>59.497</v>
      </c>
      <c r="Q117" s="8" t="s">
        <v>86</v>
      </c>
      <c r="R117">
        <v>1976</v>
      </c>
      <c r="S117" t="s">
        <v>72</v>
      </c>
      <c r="T117">
        <v>28.08</v>
      </c>
      <c r="V117" s="8" t="s">
        <v>87</v>
      </c>
      <c r="W117">
        <v>1976</v>
      </c>
      <c r="X117" t="s">
        <v>72</v>
      </c>
      <c r="Y117">
        <v>28.093</v>
      </c>
      <c r="AA117" s="8" t="s">
        <v>88</v>
      </c>
      <c r="AB117">
        <v>1976</v>
      </c>
      <c r="AC117" t="s">
        <v>72</v>
      </c>
      <c r="AD117">
        <v>78.062</v>
      </c>
      <c r="AF117" s="8" t="s">
        <v>89</v>
      </c>
      <c r="AG117">
        <v>1976</v>
      </c>
      <c r="AH117" t="s">
        <v>72</v>
      </c>
      <c r="AI117">
        <v>82.173</v>
      </c>
      <c r="AK117" s="8" t="s">
        <v>90</v>
      </c>
      <c r="AL117">
        <v>1976</v>
      </c>
      <c r="AM117" t="s">
        <v>72</v>
      </c>
      <c r="AN117">
        <v>100.045</v>
      </c>
      <c r="AP117">
        <f t="shared" si="4"/>
        <v>0.822105447239934</v>
      </c>
      <c r="AQ117">
        <f t="shared" si="5"/>
        <v>0.7809775237792571</v>
      </c>
      <c r="AS117">
        <f t="shared" si="3"/>
        <v>100.04568985432367</v>
      </c>
    </row>
    <row r="118" spans="1:45" ht="12.75">
      <c r="A118" s="8" t="s">
        <v>110</v>
      </c>
      <c r="B118">
        <v>1976</v>
      </c>
      <c r="C118" t="s">
        <v>73</v>
      </c>
      <c r="D118">
        <v>76.245</v>
      </c>
      <c r="F118" s="8" t="s">
        <v>71</v>
      </c>
      <c r="G118">
        <v>1976</v>
      </c>
      <c r="H118" t="s">
        <v>73</v>
      </c>
      <c r="I118">
        <v>72.936</v>
      </c>
      <c r="J118">
        <v>73.3</v>
      </c>
      <c r="L118" s="8" t="s">
        <v>84</v>
      </c>
      <c r="M118">
        <v>1976</v>
      </c>
      <c r="N118" t="s">
        <v>73</v>
      </c>
      <c r="O118">
        <v>60.082</v>
      </c>
      <c r="Q118" s="8" t="s">
        <v>86</v>
      </c>
      <c r="R118">
        <v>1976</v>
      </c>
      <c r="S118" t="s">
        <v>73</v>
      </c>
      <c r="T118">
        <v>28.664</v>
      </c>
      <c r="V118" s="8" t="s">
        <v>87</v>
      </c>
      <c r="W118">
        <v>1976</v>
      </c>
      <c r="X118" t="s">
        <v>73</v>
      </c>
      <c r="Y118">
        <v>28.69</v>
      </c>
      <c r="AA118" s="8" t="s">
        <v>88</v>
      </c>
      <c r="AB118">
        <v>1976</v>
      </c>
      <c r="AC118" t="s">
        <v>73</v>
      </c>
      <c r="AD118">
        <v>78.801</v>
      </c>
      <c r="AF118" s="8" t="s">
        <v>89</v>
      </c>
      <c r="AG118">
        <v>1976</v>
      </c>
      <c r="AH118" t="s">
        <v>73</v>
      </c>
      <c r="AI118">
        <v>82.376</v>
      </c>
      <c r="AK118" s="8" t="s">
        <v>90</v>
      </c>
      <c r="AL118">
        <v>1976</v>
      </c>
      <c r="AM118" t="s">
        <v>73</v>
      </c>
      <c r="AN118">
        <v>100.089</v>
      </c>
      <c r="AP118">
        <f t="shared" si="4"/>
        <v>0.8245105029934447</v>
      </c>
      <c r="AQ118">
        <f t="shared" si="5"/>
        <v>0.7887271040242624</v>
      </c>
      <c r="AS118">
        <f t="shared" si="3"/>
        <v>100.09110699638788</v>
      </c>
    </row>
    <row r="119" spans="1:45" ht="12.75">
      <c r="A119" s="8" t="s">
        <v>110</v>
      </c>
      <c r="B119">
        <v>1976</v>
      </c>
      <c r="C119" t="s">
        <v>74</v>
      </c>
      <c r="D119">
        <v>76.548</v>
      </c>
      <c r="F119" s="8" t="s">
        <v>71</v>
      </c>
      <c r="G119">
        <v>1976</v>
      </c>
      <c r="H119" t="s">
        <v>74</v>
      </c>
      <c r="I119">
        <v>73.362</v>
      </c>
      <c r="J119">
        <v>73.7</v>
      </c>
      <c r="L119" s="8" t="s">
        <v>84</v>
      </c>
      <c r="M119">
        <v>1976</v>
      </c>
      <c r="N119" t="s">
        <v>74</v>
      </c>
      <c r="O119">
        <v>60.397</v>
      </c>
      <c r="Q119" s="8" t="s">
        <v>86</v>
      </c>
      <c r="R119">
        <v>1976</v>
      </c>
      <c r="S119" t="s">
        <v>74</v>
      </c>
      <c r="T119">
        <v>29.233</v>
      </c>
      <c r="V119" s="8" t="s">
        <v>87</v>
      </c>
      <c r="W119">
        <v>1976</v>
      </c>
      <c r="X119" t="s">
        <v>74</v>
      </c>
      <c r="Y119">
        <v>29.437</v>
      </c>
      <c r="AA119" s="8" t="s">
        <v>88</v>
      </c>
      <c r="AB119">
        <v>1976</v>
      </c>
      <c r="AC119" t="s">
        <v>74</v>
      </c>
      <c r="AD119">
        <v>78.901</v>
      </c>
      <c r="AF119" s="8" t="s">
        <v>89</v>
      </c>
      <c r="AG119">
        <v>1976</v>
      </c>
      <c r="AH119" t="s">
        <v>74</v>
      </c>
      <c r="AI119">
        <v>82.328</v>
      </c>
      <c r="AK119" s="8" t="s">
        <v>90</v>
      </c>
      <c r="AL119">
        <v>1976</v>
      </c>
      <c r="AM119" t="s">
        <v>74</v>
      </c>
      <c r="AN119">
        <v>100.697</v>
      </c>
      <c r="AP119">
        <f t="shared" si="4"/>
        <v>0.8290187742835367</v>
      </c>
      <c r="AQ119">
        <f t="shared" si="5"/>
        <v>0.7945142305349429</v>
      </c>
      <c r="AS119">
        <f t="shared" si="3"/>
        <v>100.69706227328936</v>
      </c>
    </row>
    <row r="120" spans="1:45" ht="12.75">
      <c r="A120" s="8" t="s">
        <v>110</v>
      </c>
      <c r="B120">
        <v>1976</v>
      </c>
      <c r="C120" t="s">
        <v>75</v>
      </c>
      <c r="D120">
        <v>76.958</v>
      </c>
      <c r="F120" s="8" t="s">
        <v>71</v>
      </c>
      <c r="G120">
        <v>1976</v>
      </c>
      <c r="H120" t="s">
        <v>75</v>
      </c>
      <c r="I120">
        <v>73.917</v>
      </c>
      <c r="J120">
        <v>74.2</v>
      </c>
      <c r="L120" s="8" t="s">
        <v>84</v>
      </c>
      <c r="M120">
        <v>1976</v>
      </c>
      <c r="N120" t="s">
        <v>75</v>
      </c>
      <c r="O120">
        <v>60.908</v>
      </c>
      <c r="Q120" s="8" t="s">
        <v>86</v>
      </c>
      <c r="R120">
        <v>1976</v>
      </c>
      <c r="S120" t="s">
        <v>75</v>
      </c>
      <c r="T120">
        <v>30.003</v>
      </c>
      <c r="V120" s="8" t="s">
        <v>87</v>
      </c>
      <c r="W120">
        <v>1976</v>
      </c>
      <c r="X120" t="s">
        <v>75</v>
      </c>
      <c r="Y120">
        <v>30.224</v>
      </c>
      <c r="AA120" s="8" t="s">
        <v>88</v>
      </c>
      <c r="AB120">
        <v>1976</v>
      </c>
      <c r="AC120" t="s">
        <v>75</v>
      </c>
      <c r="AD120">
        <v>79.144</v>
      </c>
      <c r="AF120" s="8" t="s">
        <v>89</v>
      </c>
      <c r="AG120">
        <v>1976</v>
      </c>
      <c r="AH120" t="s">
        <v>75</v>
      </c>
      <c r="AI120">
        <v>82.401</v>
      </c>
      <c r="AK120" s="8" t="s">
        <v>90</v>
      </c>
      <c r="AL120">
        <v>1976</v>
      </c>
      <c r="AM120" t="s">
        <v>75</v>
      </c>
      <c r="AN120">
        <v>100.734</v>
      </c>
      <c r="AP120">
        <f t="shared" si="4"/>
        <v>0.8300748686895632</v>
      </c>
      <c r="AQ120">
        <f t="shared" si="5"/>
        <v>0.7972744103137613</v>
      </c>
      <c r="AS120">
        <f t="shared" si="3"/>
        <v>100.73601882132051</v>
      </c>
    </row>
    <row r="121" spans="1:45" ht="12.75">
      <c r="A121" s="8" t="s">
        <v>110</v>
      </c>
      <c r="B121">
        <v>1977</v>
      </c>
      <c r="C121" t="s">
        <v>72</v>
      </c>
      <c r="D121">
        <v>77.778</v>
      </c>
      <c r="F121" s="8" t="s">
        <v>71</v>
      </c>
      <c r="G121">
        <v>1977</v>
      </c>
      <c r="H121" t="s">
        <v>72</v>
      </c>
      <c r="I121">
        <v>74.804</v>
      </c>
      <c r="J121">
        <v>75.1</v>
      </c>
      <c r="L121" s="8" t="s">
        <v>84</v>
      </c>
      <c r="M121">
        <v>1977</v>
      </c>
      <c r="N121" t="s">
        <v>72</v>
      </c>
      <c r="O121">
        <v>61.878</v>
      </c>
      <c r="Q121" s="8" t="s">
        <v>86</v>
      </c>
      <c r="R121">
        <v>1977</v>
      </c>
      <c r="S121" t="s">
        <v>72</v>
      </c>
      <c r="T121">
        <v>30.926</v>
      </c>
      <c r="V121" s="8" t="s">
        <v>87</v>
      </c>
      <c r="W121">
        <v>1977</v>
      </c>
      <c r="X121" t="s">
        <v>72</v>
      </c>
      <c r="Y121">
        <v>31.079</v>
      </c>
      <c r="AA121" s="8" t="s">
        <v>88</v>
      </c>
      <c r="AB121">
        <v>1977</v>
      </c>
      <c r="AC121" t="s">
        <v>72</v>
      </c>
      <c r="AD121">
        <v>79.557</v>
      </c>
      <c r="AF121" s="8" t="s">
        <v>89</v>
      </c>
      <c r="AG121">
        <v>1977</v>
      </c>
      <c r="AH121" t="s">
        <v>72</v>
      </c>
      <c r="AI121">
        <v>82.721</v>
      </c>
      <c r="AK121" s="8" t="s">
        <v>90</v>
      </c>
      <c r="AL121">
        <v>1977</v>
      </c>
      <c r="AM121" t="s">
        <v>72</v>
      </c>
      <c r="AN121">
        <v>100.495</v>
      </c>
      <c r="AP121">
        <f t="shared" si="4"/>
        <v>0.8312941638098501</v>
      </c>
      <c r="AQ121">
        <f t="shared" si="5"/>
        <v>0.7995079409297233</v>
      </c>
      <c r="AS121">
        <f t="shared" si="3"/>
        <v>100.49372756734687</v>
      </c>
    </row>
    <row r="122" spans="1:45" ht="12.75">
      <c r="A122" s="8" t="s">
        <v>110</v>
      </c>
      <c r="B122">
        <v>1977</v>
      </c>
      <c r="C122" t="s">
        <v>73</v>
      </c>
      <c r="D122">
        <v>79.262</v>
      </c>
      <c r="F122" s="8" t="s">
        <v>71</v>
      </c>
      <c r="G122">
        <v>1977</v>
      </c>
      <c r="H122" t="s">
        <v>73</v>
      </c>
      <c r="I122">
        <v>76.101</v>
      </c>
      <c r="J122">
        <v>76.3</v>
      </c>
      <c r="L122" s="8" t="s">
        <v>84</v>
      </c>
      <c r="M122">
        <v>1977</v>
      </c>
      <c r="N122" t="s">
        <v>73</v>
      </c>
      <c r="O122">
        <v>63.366</v>
      </c>
      <c r="Q122" s="8" t="s">
        <v>86</v>
      </c>
      <c r="R122">
        <v>1977</v>
      </c>
      <c r="S122" t="s">
        <v>73</v>
      </c>
      <c r="T122">
        <v>32.191</v>
      </c>
      <c r="V122" s="8" t="s">
        <v>87</v>
      </c>
      <c r="W122">
        <v>1977</v>
      </c>
      <c r="X122" t="s">
        <v>73</v>
      </c>
      <c r="Y122">
        <v>32.3</v>
      </c>
      <c r="AA122" s="8" t="s">
        <v>88</v>
      </c>
      <c r="AB122">
        <v>1977</v>
      </c>
      <c r="AC122" t="s">
        <v>73</v>
      </c>
      <c r="AD122">
        <v>79.945</v>
      </c>
      <c r="AF122" s="8" t="s">
        <v>89</v>
      </c>
      <c r="AG122">
        <v>1977</v>
      </c>
      <c r="AH122" t="s">
        <v>73</v>
      </c>
      <c r="AI122">
        <v>83.265</v>
      </c>
      <c r="AK122" s="8" t="s">
        <v>90</v>
      </c>
      <c r="AL122">
        <v>1977</v>
      </c>
      <c r="AM122" t="s">
        <v>73</v>
      </c>
      <c r="AN122">
        <v>100.339</v>
      </c>
      <c r="AP122">
        <f t="shared" si="4"/>
        <v>0.8354760093006727</v>
      </c>
      <c r="AQ122">
        <f t="shared" si="5"/>
        <v>0.8021568946505323</v>
      </c>
      <c r="AS122">
        <f t="shared" si="3"/>
        <v>100.33939942360809</v>
      </c>
    </row>
    <row r="123" spans="1:45" ht="12.75">
      <c r="A123" s="8" t="s">
        <v>110</v>
      </c>
      <c r="B123">
        <v>1977</v>
      </c>
      <c r="C123" t="s">
        <v>74</v>
      </c>
      <c r="D123">
        <v>80.11</v>
      </c>
      <c r="F123" s="8" t="s">
        <v>71</v>
      </c>
      <c r="G123">
        <v>1977</v>
      </c>
      <c r="H123" t="s">
        <v>74</v>
      </c>
      <c r="I123">
        <v>77.084</v>
      </c>
      <c r="J123">
        <v>77.3</v>
      </c>
      <c r="L123" s="8" t="s">
        <v>84</v>
      </c>
      <c r="M123">
        <v>1977</v>
      </c>
      <c r="N123" t="s">
        <v>74</v>
      </c>
      <c r="O123">
        <v>64.693</v>
      </c>
      <c r="Q123" s="8" t="s">
        <v>86</v>
      </c>
      <c r="R123">
        <v>1977</v>
      </c>
      <c r="S123" t="s">
        <v>74</v>
      </c>
      <c r="T123">
        <v>33.305</v>
      </c>
      <c r="V123" s="8" t="s">
        <v>87</v>
      </c>
      <c r="W123">
        <v>1977</v>
      </c>
      <c r="X123" t="s">
        <v>74</v>
      </c>
      <c r="Y123">
        <v>33.289</v>
      </c>
      <c r="AA123" s="8" t="s">
        <v>88</v>
      </c>
      <c r="AB123">
        <v>1977</v>
      </c>
      <c r="AC123" t="s">
        <v>74</v>
      </c>
      <c r="AD123">
        <v>80.756</v>
      </c>
      <c r="AF123" s="8" t="s">
        <v>89</v>
      </c>
      <c r="AG123">
        <v>1977</v>
      </c>
      <c r="AH123" t="s">
        <v>74</v>
      </c>
      <c r="AI123">
        <v>83.926</v>
      </c>
      <c r="AK123" s="8" t="s">
        <v>90</v>
      </c>
      <c r="AL123">
        <v>1977</v>
      </c>
      <c r="AM123" t="s">
        <v>74</v>
      </c>
      <c r="AN123">
        <v>99.952</v>
      </c>
      <c r="AP123">
        <f t="shared" si="4"/>
        <v>0.8388500978517123</v>
      </c>
      <c r="AQ123">
        <f t="shared" si="5"/>
        <v>0.8071641610635549</v>
      </c>
      <c r="AS123">
        <f t="shared" si="3"/>
        <v>99.95115909869554</v>
      </c>
    </row>
    <row r="124" spans="1:45" ht="12.75">
      <c r="A124" s="8" t="s">
        <v>110</v>
      </c>
      <c r="B124">
        <v>1977</v>
      </c>
      <c r="C124" t="s">
        <v>75</v>
      </c>
      <c r="D124">
        <v>80.893</v>
      </c>
      <c r="F124" s="8" t="s">
        <v>71</v>
      </c>
      <c r="G124">
        <v>1977</v>
      </c>
      <c r="H124" t="s">
        <v>75</v>
      </c>
      <c r="I124">
        <v>77.952</v>
      </c>
      <c r="J124">
        <v>78.2</v>
      </c>
      <c r="L124" s="8" t="s">
        <v>84</v>
      </c>
      <c r="M124">
        <v>1977</v>
      </c>
      <c r="N124" t="s">
        <v>75</v>
      </c>
      <c r="O124">
        <v>64.444</v>
      </c>
      <c r="Q124" s="8" t="s">
        <v>86</v>
      </c>
      <c r="R124">
        <v>1977</v>
      </c>
      <c r="S124" t="s">
        <v>75</v>
      </c>
      <c r="T124">
        <v>33.778</v>
      </c>
      <c r="V124" s="8" t="s">
        <v>87</v>
      </c>
      <c r="W124">
        <v>1977</v>
      </c>
      <c r="X124" t="s">
        <v>75</v>
      </c>
      <c r="Y124">
        <v>34.229</v>
      </c>
      <c r="AA124" s="8" t="s">
        <v>88</v>
      </c>
      <c r="AB124">
        <v>1977</v>
      </c>
      <c r="AC124" t="s">
        <v>75</v>
      </c>
      <c r="AD124">
        <v>79.667</v>
      </c>
      <c r="AF124" s="8" t="s">
        <v>89</v>
      </c>
      <c r="AG124">
        <v>1977</v>
      </c>
      <c r="AH124" t="s">
        <v>75</v>
      </c>
      <c r="AI124">
        <v>82.671</v>
      </c>
      <c r="AK124" s="8" t="s">
        <v>90</v>
      </c>
      <c r="AL124">
        <v>1977</v>
      </c>
      <c r="AM124" t="s">
        <v>75</v>
      </c>
      <c r="AN124">
        <v>101.334</v>
      </c>
      <c r="AP124">
        <f t="shared" si="4"/>
        <v>0.8377520644917006</v>
      </c>
      <c r="AQ124">
        <f t="shared" si="5"/>
        <v>0.8072941902421352</v>
      </c>
      <c r="AS124">
        <f t="shared" si="3"/>
        <v>101.33566359324315</v>
      </c>
    </row>
    <row r="125" spans="1:45" ht="12.75">
      <c r="A125" s="8" t="s">
        <v>110</v>
      </c>
      <c r="B125">
        <v>1978</v>
      </c>
      <c r="C125" t="s">
        <v>72</v>
      </c>
      <c r="D125">
        <v>81.266</v>
      </c>
      <c r="F125" s="8" t="s">
        <v>71</v>
      </c>
      <c r="G125">
        <v>1978</v>
      </c>
      <c r="H125" t="s">
        <v>72</v>
      </c>
      <c r="I125">
        <v>78.888</v>
      </c>
      <c r="J125">
        <v>79.2</v>
      </c>
      <c r="L125" s="8" t="s">
        <v>84</v>
      </c>
      <c r="M125">
        <v>1978</v>
      </c>
      <c r="N125" t="s">
        <v>72</v>
      </c>
      <c r="O125">
        <v>64.765</v>
      </c>
      <c r="Q125" s="8" t="s">
        <v>86</v>
      </c>
      <c r="R125">
        <v>1978</v>
      </c>
      <c r="S125" t="s">
        <v>72</v>
      </c>
      <c r="T125">
        <v>34.365</v>
      </c>
      <c r="V125" s="8" t="s">
        <v>87</v>
      </c>
      <c r="W125">
        <v>1978</v>
      </c>
      <c r="X125" t="s">
        <v>72</v>
      </c>
      <c r="Y125">
        <v>35.376</v>
      </c>
      <c r="AA125" s="8" t="s">
        <v>88</v>
      </c>
      <c r="AB125">
        <v>1978</v>
      </c>
      <c r="AC125" t="s">
        <v>72</v>
      </c>
      <c r="AD125">
        <v>79.696</v>
      </c>
      <c r="AF125" s="8" t="s">
        <v>89</v>
      </c>
      <c r="AG125">
        <v>1978</v>
      </c>
      <c r="AH125" t="s">
        <v>72</v>
      </c>
      <c r="AI125">
        <v>82.097</v>
      </c>
      <c r="AK125" s="8" t="s">
        <v>90</v>
      </c>
      <c r="AL125">
        <v>1978</v>
      </c>
      <c r="AM125" t="s">
        <v>72</v>
      </c>
      <c r="AN125">
        <v>102.943</v>
      </c>
      <c r="AP125">
        <f t="shared" si="4"/>
        <v>0.8451266581918168</v>
      </c>
      <c r="AQ125">
        <f t="shared" si="5"/>
        <v>0.8203966211138243</v>
      </c>
      <c r="AS125">
        <f t="shared" si="3"/>
        <v>102.94245321897472</v>
      </c>
    </row>
    <row r="126" spans="1:45" ht="12.75">
      <c r="A126" s="8" t="s">
        <v>110</v>
      </c>
      <c r="B126">
        <v>1978</v>
      </c>
      <c r="C126" t="s">
        <v>73</v>
      </c>
      <c r="D126">
        <v>83.643</v>
      </c>
      <c r="F126" s="8" t="s">
        <v>71</v>
      </c>
      <c r="G126">
        <v>1978</v>
      </c>
      <c r="H126" t="s">
        <v>73</v>
      </c>
      <c r="I126">
        <v>80.453</v>
      </c>
      <c r="J126">
        <v>80.8</v>
      </c>
      <c r="L126" s="8" t="s">
        <v>84</v>
      </c>
      <c r="M126">
        <v>1978</v>
      </c>
      <c r="N126" t="s">
        <v>73</v>
      </c>
      <c r="O126">
        <v>67.993</v>
      </c>
      <c r="Q126" s="8" t="s">
        <v>86</v>
      </c>
      <c r="R126">
        <v>1978</v>
      </c>
      <c r="S126" t="s">
        <v>73</v>
      </c>
      <c r="T126">
        <v>36.737</v>
      </c>
      <c r="V126" s="8" t="s">
        <v>87</v>
      </c>
      <c r="W126">
        <v>1978</v>
      </c>
      <c r="X126" t="s">
        <v>73</v>
      </c>
      <c r="Y126">
        <v>37.042</v>
      </c>
      <c r="AA126" s="8" t="s">
        <v>88</v>
      </c>
      <c r="AB126">
        <v>1978</v>
      </c>
      <c r="AC126" t="s">
        <v>73</v>
      </c>
      <c r="AD126">
        <v>81.29</v>
      </c>
      <c r="AF126" s="8" t="s">
        <v>89</v>
      </c>
      <c r="AG126">
        <v>1978</v>
      </c>
      <c r="AH126" t="s">
        <v>73</v>
      </c>
      <c r="AI126">
        <v>84.513</v>
      </c>
      <c r="AK126" s="8" t="s">
        <v>90</v>
      </c>
      <c r="AL126">
        <v>1978</v>
      </c>
      <c r="AM126" t="s">
        <v>73</v>
      </c>
      <c r="AN126">
        <v>100.83</v>
      </c>
      <c r="AP126">
        <f t="shared" si="4"/>
        <v>0.852143429476613</v>
      </c>
      <c r="AQ126">
        <f t="shared" si="5"/>
        <v>0.8196441463324121</v>
      </c>
      <c r="AS126">
        <f t="shared" si="3"/>
        <v>100.82986398265508</v>
      </c>
    </row>
    <row r="127" spans="1:45" ht="12.75">
      <c r="A127" s="8" t="s">
        <v>110</v>
      </c>
      <c r="B127">
        <v>1978</v>
      </c>
      <c r="C127" t="s">
        <v>74</v>
      </c>
      <c r="D127">
        <v>84.347</v>
      </c>
      <c r="F127" s="8" t="s">
        <v>71</v>
      </c>
      <c r="G127">
        <v>1978</v>
      </c>
      <c r="H127" t="s">
        <v>74</v>
      </c>
      <c r="I127">
        <v>81.258</v>
      </c>
      <c r="J127">
        <v>81.6</v>
      </c>
      <c r="L127" s="8" t="s">
        <v>84</v>
      </c>
      <c r="M127">
        <v>1978</v>
      </c>
      <c r="N127" t="s">
        <v>74</v>
      </c>
      <c r="O127">
        <v>68.558</v>
      </c>
      <c r="Q127" s="8" t="s">
        <v>86</v>
      </c>
      <c r="R127">
        <v>1978</v>
      </c>
      <c r="S127" t="s">
        <v>74</v>
      </c>
      <c r="T127">
        <v>37.751</v>
      </c>
      <c r="V127" s="8" t="s">
        <v>87</v>
      </c>
      <c r="W127">
        <v>1978</v>
      </c>
      <c r="X127" t="s">
        <v>74</v>
      </c>
      <c r="Y127">
        <v>38.058</v>
      </c>
      <c r="AA127" s="8" t="s">
        <v>88</v>
      </c>
      <c r="AB127">
        <v>1978</v>
      </c>
      <c r="AC127" t="s">
        <v>74</v>
      </c>
      <c r="AD127">
        <v>81.281</v>
      </c>
      <c r="AF127" s="8" t="s">
        <v>89</v>
      </c>
      <c r="AG127">
        <v>1978</v>
      </c>
      <c r="AH127" t="s">
        <v>74</v>
      </c>
      <c r="AI127">
        <v>84.371</v>
      </c>
      <c r="AK127" s="8" t="s">
        <v>90</v>
      </c>
      <c r="AL127">
        <v>1978</v>
      </c>
      <c r="AM127" t="s">
        <v>74</v>
      </c>
      <c r="AN127">
        <v>100.814</v>
      </c>
      <c r="AP127">
        <f t="shared" si="4"/>
        <v>0.8505689256541025</v>
      </c>
      <c r="AQ127">
        <f t="shared" si="5"/>
        <v>0.8194189450816396</v>
      </c>
      <c r="AS127">
        <f t="shared" si="3"/>
        <v>100.81294824692164</v>
      </c>
    </row>
    <row r="128" spans="1:45" ht="12.75">
      <c r="A128" s="8" t="s">
        <v>110</v>
      </c>
      <c r="B128">
        <v>1978</v>
      </c>
      <c r="C128" t="s">
        <v>75</v>
      </c>
      <c r="D128">
        <v>85.369</v>
      </c>
      <c r="F128" s="8" t="s">
        <v>71</v>
      </c>
      <c r="G128">
        <v>1978</v>
      </c>
      <c r="H128" t="s">
        <v>75</v>
      </c>
      <c r="I128">
        <v>82.345</v>
      </c>
      <c r="J128">
        <v>82.6</v>
      </c>
      <c r="L128" s="8" t="s">
        <v>84</v>
      </c>
      <c r="M128">
        <v>1978</v>
      </c>
      <c r="N128" t="s">
        <v>75</v>
      </c>
      <c r="O128">
        <v>69.798</v>
      </c>
      <c r="Q128" s="8" t="s">
        <v>86</v>
      </c>
      <c r="R128">
        <v>1978</v>
      </c>
      <c r="S128" t="s">
        <v>75</v>
      </c>
      <c r="T128">
        <v>39.216</v>
      </c>
      <c r="V128" s="8" t="s">
        <v>87</v>
      </c>
      <c r="W128">
        <v>1978</v>
      </c>
      <c r="X128" t="s">
        <v>75</v>
      </c>
      <c r="Y128">
        <v>39.444</v>
      </c>
      <c r="AA128" s="8" t="s">
        <v>88</v>
      </c>
      <c r="AB128">
        <v>1978</v>
      </c>
      <c r="AC128" t="s">
        <v>75</v>
      </c>
      <c r="AD128">
        <v>81.76</v>
      </c>
      <c r="AF128" s="8" t="s">
        <v>89</v>
      </c>
      <c r="AG128">
        <v>1978</v>
      </c>
      <c r="AH128" t="s">
        <v>75</v>
      </c>
      <c r="AI128">
        <v>84.763</v>
      </c>
      <c r="AK128" s="8" t="s">
        <v>90</v>
      </c>
      <c r="AL128">
        <v>1978</v>
      </c>
      <c r="AM128" t="s">
        <v>75</v>
      </c>
      <c r="AN128">
        <v>100.582</v>
      </c>
      <c r="AP128">
        <f t="shared" si="4"/>
        <v>0.8525569533739923</v>
      </c>
      <c r="AQ128">
        <f t="shared" si="5"/>
        <v>0.8223570889383898</v>
      </c>
      <c r="AS128">
        <f t="shared" si="3"/>
        <v>100.58126226938549</v>
      </c>
    </row>
    <row r="129" spans="1:45" ht="12.75">
      <c r="A129" s="8" t="s">
        <v>110</v>
      </c>
      <c r="B129">
        <v>1979</v>
      </c>
      <c r="C129" t="s">
        <v>72</v>
      </c>
      <c r="D129">
        <v>85.976</v>
      </c>
      <c r="F129" s="8" t="s">
        <v>71</v>
      </c>
      <c r="G129">
        <v>1979</v>
      </c>
      <c r="H129" t="s">
        <v>72</v>
      </c>
      <c r="I129">
        <v>83.31</v>
      </c>
      <c r="J129">
        <v>83.6</v>
      </c>
      <c r="L129" s="8" t="s">
        <v>84</v>
      </c>
      <c r="M129">
        <v>1979</v>
      </c>
      <c r="N129" t="s">
        <v>72</v>
      </c>
      <c r="O129">
        <v>69.628</v>
      </c>
      <c r="Q129" s="8" t="s">
        <v>86</v>
      </c>
      <c r="R129">
        <v>1979</v>
      </c>
      <c r="S129" t="s">
        <v>72</v>
      </c>
      <c r="T129">
        <v>39.746</v>
      </c>
      <c r="V129" s="8" t="s">
        <v>87</v>
      </c>
      <c r="W129">
        <v>1979</v>
      </c>
      <c r="X129" t="s">
        <v>72</v>
      </c>
      <c r="Y129">
        <v>40.825</v>
      </c>
      <c r="AA129" s="8" t="s">
        <v>88</v>
      </c>
      <c r="AB129">
        <v>1979</v>
      </c>
      <c r="AC129" t="s">
        <v>72</v>
      </c>
      <c r="AD129">
        <v>80.985</v>
      </c>
      <c r="AF129" s="8" t="s">
        <v>89</v>
      </c>
      <c r="AG129">
        <v>1979</v>
      </c>
      <c r="AH129" t="s">
        <v>72</v>
      </c>
      <c r="AI129">
        <v>83.576</v>
      </c>
      <c r="AK129" s="8" t="s">
        <v>90</v>
      </c>
      <c r="AL129">
        <v>1979</v>
      </c>
      <c r="AM129" t="s">
        <v>72</v>
      </c>
      <c r="AN129">
        <v>102.713</v>
      </c>
      <c r="AP129">
        <f t="shared" si="4"/>
        <v>0.8584589867420213</v>
      </c>
      <c r="AQ129">
        <f t="shared" si="5"/>
        <v>0.831839329411438</v>
      </c>
      <c r="AS129">
        <f t="shared" si="3"/>
        <v>102.71596950584154</v>
      </c>
    </row>
    <row r="130" spans="1:45" ht="12.75">
      <c r="A130" s="8" t="s">
        <v>110</v>
      </c>
      <c r="B130">
        <v>1979</v>
      </c>
      <c r="C130" t="s">
        <v>73</v>
      </c>
      <c r="D130">
        <v>86.324</v>
      </c>
      <c r="F130" s="8" t="s">
        <v>71</v>
      </c>
      <c r="G130">
        <v>1979</v>
      </c>
      <c r="H130" t="s">
        <v>73</v>
      </c>
      <c r="I130">
        <v>84.05</v>
      </c>
      <c r="J130">
        <v>84.3</v>
      </c>
      <c r="L130" s="8" t="s">
        <v>84</v>
      </c>
      <c r="M130">
        <v>1979</v>
      </c>
      <c r="N130" t="s">
        <v>73</v>
      </c>
      <c r="O130">
        <v>69.716</v>
      </c>
      <c r="Q130" s="8" t="s">
        <v>86</v>
      </c>
      <c r="R130">
        <v>1979</v>
      </c>
      <c r="S130" t="s">
        <v>73</v>
      </c>
      <c r="T130">
        <v>40.925</v>
      </c>
      <c r="V130" s="8" t="s">
        <v>87</v>
      </c>
      <c r="W130">
        <v>1979</v>
      </c>
      <c r="X130" t="s">
        <v>73</v>
      </c>
      <c r="Y130">
        <v>41.852</v>
      </c>
      <c r="AA130" s="8" t="s">
        <v>88</v>
      </c>
      <c r="AB130">
        <v>1979</v>
      </c>
      <c r="AC130" t="s">
        <v>73</v>
      </c>
      <c r="AD130">
        <v>80.761</v>
      </c>
      <c r="AF130" s="8" t="s">
        <v>89</v>
      </c>
      <c r="AG130">
        <v>1979</v>
      </c>
      <c r="AH130" t="s">
        <v>73</v>
      </c>
      <c r="AI130">
        <v>82.946</v>
      </c>
      <c r="AK130" s="8" t="s">
        <v>90</v>
      </c>
      <c r="AL130">
        <v>1979</v>
      </c>
      <c r="AM130" t="s">
        <v>73</v>
      </c>
      <c r="AN130">
        <v>102.267</v>
      </c>
      <c r="AP130">
        <f t="shared" si="4"/>
        <v>0.8482468821646363</v>
      </c>
      <c r="AQ130">
        <f t="shared" si="5"/>
        <v>0.8259018401132673</v>
      </c>
      <c r="AS130">
        <f t="shared" si="3"/>
        <v>102.26495336298753</v>
      </c>
    </row>
    <row r="131" spans="1:45" ht="12.75">
      <c r="A131" s="8" t="s">
        <v>110</v>
      </c>
      <c r="B131">
        <v>1979</v>
      </c>
      <c r="C131" t="s">
        <v>74</v>
      </c>
      <c r="D131">
        <v>87.048</v>
      </c>
      <c r="F131" s="8" t="s">
        <v>71</v>
      </c>
      <c r="G131">
        <v>1979</v>
      </c>
      <c r="H131" t="s">
        <v>74</v>
      </c>
      <c r="I131">
        <v>84.558</v>
      </c>
      <c r="J131">
        <v>84.8</v>
      </c>
      <c r="L131" s="8" t="s">
        <v>84</v>
      </c>
      <c r="M131">
        <v>1979</v>
      </c>
      <c r="N131" t="s">
        <v>74</v>
      </c>
      <c r="O131">
        <v>70.21</v>
      </c>
      <c r="Q131" s="8" t="s">
        <v>86</v>
      </c>
      <c r="R131">
        <v>1979</v>
      </c>
      <c r="S131" t="s">
        <v>74</v>
      </c>
      <c r="T131">
        <v>42.093</v>
      </c>
      <c r="V131" s="8" t="s">
        <v>87</v>
      </c>
      <c r="W131">
        <v>1979</v>
      </c>
      <c r="X131" t="s">
        <v>74</v>
      </c>
      <c r="Y131">
        <v>43.146</v>
      </c>
      <c r="AA131" s="8" t="s">
        <v>88</v>
      </c>
      <c r="AB131">
        <v>1979</v>
      </c>
      <c r="AC131" t="s">
        <v>74</v>
      </c>
      <c r="AD131">
        <v>80.658</v>
      </c>
      <c r="AF131" s="8" t="s">
        <v>89</v>
      </c>
      <c r="AG131">
        <v>1979</v>
      </c>
      <c r="AH131" t="s">
        <v>74</v>
      </c>
      <c r="AI131">
        <v>83.032</v>
      </c>
      <c r="AK131" s="8" t="s">
        <v>90</v>
      </c>
      <c r="AL131">
        <v>1979</v>
      </c>
      <c r="AM131" t="s">
        <v>74</v>
      </c>
      <c r="AN131">
        <v>102.502</v>
      </c>
      <c r="AP131">
        <f t="shared" si="4"/>
        <v>0.851088907991859</v>
      </c>
      <c r="AQ131">
        <f t="shared" si="5"/>
        <v>0.8267435883877358</v>
      </c>
      <c r="AS131">
        <f t="shared" si="3"/>
        <v>102.50131370939626</v>
      </c>
    </row>
    <row r="132" spans="1:45" ht="12.75">
      <c r="A132" s="8" t="s">
        <v>110</v>
      </c>
      <c r="B132">
        <v>1979</v>
      </c>
      <c r="C132" t="s">
        <v>75</v>
      </c>
      <c r="D132">
        <v>87.218</v>
      </c>
      <c r="F132" s="8" t="s">
        <v>71</v>
      </c>
      <c r="G132">
        <v>1979</v>
      </c>
      <c r="H132" t="s">
        <v>75</v>
      </c>
      <c r="I132">
        <v>84.768</v>
      </c>
      <c r="J132">
        <v>85</v>
      </c>
      <c r="L132" s="8" t="s">
        <v>84</v>
      </c>
      <c r="M132">
        <v>1979</v>
      </c>
      <c r="N132" t="s">
        <v>75</v>
      </c>
      <c r="O132">
        <v>70.263</v>
      </c>
      <c r="Q132" s="8" t="s">
        <v>86</v>
      </c>
      <c r="R132">
        <v>1979</v>
      </c>
      <c r="S132" t="s">
        <v>75</v>
      </c>
      <c r="T132">
        <v>42.956</v>
      </c>
      <c r="V132" s="8" t="s">
        <v>87</v>
      </c>
      <c r="W132">
        <v>1979</v>
      </c>
      <c r="X132" t="s">
        <v>75</v>
      </c>
      <c r="Y132">
        <v>44.327</v>
      </c>
      <c r="AA132" s="8" t="s">
        <v>88</v>
      </c>
      <c r="AB132">
        <v>1979</v>
      </c>
      <c r="AC132" t="s">
        <v>75</v>
      </c>
      <c r="AD132">
        <v>80.56</v>
      </c>
      <c r="AF132" s="8" t="s">
        <v>89</v>
      </c>
      <c r="AG132">
        <v>1979</v>
      </c>
      <c r="AH132" t="s">
        <v>75</v>
      </c>
      <c r="AI132">
        <v>82.888</v>
      </c>
      <c r="AK132" s="8" t="s">
        <v>90</v>
      </c>
      <c r="AL132">
        <v>1979</v>
      </c>
      <c r="AM132" t="s">
        <v>75</v>
      </c>
      <c r="AN132">
        <v>103.192</v>
      </c>
      <c r="AP132">
        <f t="shared" si="4"/>
        <v>0.8553409373396065</v>
      </c>
      <c r="AQ132">
        <f t="shared" si="5"/>
        <v>0.8313139555642615</v>
      </c>
      <c r="AS132">
        <f t="shared" si="3"/>
        <v>103.19237251949697</v>
      </c>
    </row>
    <row r="133" spans="1:45" ht="12.75">
      <c r="A133" s="8" t="s">
        <v>110</v>
      </c>
      <c r="B133">
        <v>1980</v>
      </c>
      <c r="C133" t="s">
        <v>72</v>
      </c>
      <c r="D133">
        <v>87.01</v>
      </c>
      <c r="F133" s="8" t="s">
        <v>71</v>
      </c>
      <c r="G133">
        <v>1980</v>
      </c>
      <c r="H133" t="s">
        <v>72</v>
      </c>
      <c r="I133">
        <v>85.014</v>
      </c>
      <c r="J133">
        <v>85.2</v>
      </c>
      <c r="L133" s="8" t="s">
        <v>84</v>
      </c>
      <c r="M133">
        <v>1980</v>
      </c>
      <c r="N133" t="s">
        <v>72</v>
      </c>
      <c r="O133">
        <v>70.378</v>
      </c>
      <c r="Q133" s="8" t="s">
        <v>86</v>
      </c>
      <c r="R133">
        <v>1980</v>
      </c>
      <c r="S133" t="s">
        <v>72</v>
      </c>
      <c r="T133">
        <v>44.128</v>
      </c>
      <c r="V133" s="8" t="s">
        <v>87</v>
      </c>
      <c r="W133">
        <v>1980</v>
      </c>
      <c r="X133" t="s">
        <v>72</v>
      </c>
      <c r="Y133">
        <v>45.507</v>
      </c>
      <c r="AA133" s="8" t="s">
        <v>88</v>
      </c>
      <c r="AB133">
        <v>1980</v>
      </c>
      <c r="AC133" t="s">
        <v>72</v>
      </c>
      <c r="AD133">
        <v>80.885</v>
      </c>
      <c r="AF133" s="8" t="s">
        <v>89</v>
      </c>
      <c r="AG133">
        <v>1980</v>
      </c>
      <c r="AH133" t="s">
        <v>72</v>
      </c>
      <c r="AI133">
        <v>82.784</v>
      </c>
      <c r="AK133" s="8" t="s">
        <v>90</v>
      </c>
      <c r="AL133">
        <v>1980</v>
      </c>
      <c r="AM133" t="s">
        <v>72</v>
      </c>
      <c r="AN133">
        <v>103.124</v>
      </c>
      <c r="AP133">
        <f t="shared" si="4"/>
        <v>0.8537101242148352</v>
      </c>
      <c r="AQ133">
        <f t="shared" si="5"/>
        <v>0.8341261061946901</v>
      </c>
      <c r="AS133">
        <f t="shared" si="3"/>
        <v>103.12501500469114</v>
      </c>
    </row>
    <row r="134" spans="1:45" ht="12.75">
      <c r="A134" s="8" t="s">
        <v>110</v>
      </c>
      <c r="B134">
        <v>1980</v>
      </c>
      <c r="C134" t="s">
        <v>73</v>
      </c>
      <c r="D134">
        <v>85.492</v>
      </c>
      <c r="F134" s="8" t="s">
        <v>71</v>
      </c>
      <c r="G134">
        <v>1980</v>
      </c>
      <c r="H134" t="s">
        <v>73</v>
      </c>
      <c r="I134">
        <v>84.16</v>
      </c>
      <c r="J134">
        <v>84.4</v>
      </c>
      <c r="L134" s="8" t="s">
        <v>84</v>
      </c>
      <c r="M134">
        <v>1980</v>
      </c>
      <c r="N134" t="s">
        <v>73</v>
      </c>
      <c r="O134">
        <v>68.371</v>
      </c>
      <c r="Q134" s="8" t="s">
        <v>86</v>
      </c>
      <c r="R134">
        <v>1980</v>
      </c>
      <c r="S134" t="s">
        <v>73</v>
      </c>
      <c r="T134">
        <v>44.084</v>
      </c>
      <c r="V134" s="8" t="s">
        <v>87</v>
      </c>
      <c r="W134">
        <v>1980</v>
      </c>
      <c r="X134" t="s">
        <v>73</v>
      </c>
      <c r="Y134">
        <v>45.883</v>
      </c>
      <c r="AA134" s="8" t="s">
        <v>88</v>
      </c>
      <c r="AB134">
        <v>1980</v>
      </c>
      <c r="AC134" t="s">
        <v>73</v>
      </c>
      <c r="AD134">
        <v>79.973</v>
      </c>
      <c r="AF134" s="8" t="s">
        <v>89</v>
      </c>
      <c r="AG134">
        <v>1980</v>
      </c>
      <c r="AH134" t="s">
        <v>73</v>
      </c>
      <c r="AI134">
        <v>81.239</v>
      </c>
      <c r="AK134" s="8" t="s">
        <v>90</v>
      </c>
      <c r="AL134">
        <v>1980</v>
      </c>
      <c r="AM134" t="s">
        <v>73</v>
      </c>
      <c r="AN134">
        <v>104.082</v>
      </c>
      <c r="AP134">
        <f t="shared" si="4"/>
        <v>0.8455455677878871</v>
      </c>
      <c r="AQ134">
        <f t="shared" si="5"/>
        <v>0.8323716252401228</v>
      </c>
      <c r="AS134">
        <f t="shared" si="3"/>
        <v>104.08123780301175</v>
      </c>
    </row>
    <row r="135" spans="1:45" ht="12.75">
      <c r="A135" s="8" t="s">
        <v>110</v>
      </c>
      <c r="B135">
        <v>1980</v>
      </c>
      <c r="C135" t="s">
        <v>74</v>
      </c>
      <c r="D135">
        <v>85.1</v>
      </c>
      <c r="F135" s="8" t="s">
        <v>71</v>
      </c>
      <c r="G135">
        <v>1980</v>
      </c>
      <c r="H135" t="s">
        <v>74</v>
      </c>
      <c r="I135">
        <v>83.923</v>
      </c>
      <c r="J135">
        <v>84.1</v>
      </c>
      <c r="L135" s="8" t="s">
        <v>84</v>
      </c>
      <c r="M135">
        <v>1980</v>
      </c>
      <c r="N135" t="s">
        <v>74</v>
      </c>
      <c r="O135">
        <v>68.327</v>
      </c>
      <c r="Q135" s="8" t="s">
        <v>86</v>
      </c>
      <c r="R135">
        <v>1980</v>
      </c>
      <c r="S135" t="s">
        <v>74</v>
      </c>
      <c r="T135">
        <v>44.746</v>
      </c>
      <c r="V135" s="8" t="s">
        <v>87</v>
      </c>
      <c r="W135">
        <v>1980</v>
      </c>
      <c r="X135" t="s">
        <v>74</v>
      </c>
      <c r="Y135">
        <v>46.869</v>
      </c>
      <c r="AA135" s="8" t="s">
        <v>88</v>
      </c>
      <c r="AB135">
        <v>1980</v>
      </c>
      <c r="AC135" t="s">
        <v>74</v>
      </c>
      <c r="AD135">
        <v>80.29</v>
      </c>
      <c r="AF135" s="8" t="s">
        <v>89</v>
      </c>
      <c r="AG135">
        <v>1980</v>
      </c>
      <c r="AH135" t="s">
        <v>74</v>
      </c>
      <c r="AI135">
        <v>81.416</v>
      </c>
      <c r="AK135" s="8" t="s">
        <v>90</v>
      </c>
      <c r="AL135">
        <v>1980</v>
      </c>
      <c r="AM135" t="s">
        <v>74</v>
      </c>
      <c r="AN135">
        <v>104.744</v>
      </c>
      <c r="AP135">
        <f t="shared" si="4"/>
        <v>0.8527914190713796</v>
      </c>
      <c r="AQ135">
        <f t="shared" si="5"/>
        <v>0.840996642335222</v>
      </c>
      <c r="AS135">
        <f t="shared" si="3"/>
        <v>104.74494191207867</v>
      </c>
    </row>
    <row r="136" spans="1:45" ht="12.75">
      <c r="A136" s="8" t="s">
        <v>110</v>
      </c>
      <c r="B136">
        <v>1980</v>
      </c>
      <c r="C136" t="s">
        <v>75</v>
      </c>
      <c r="D136">
        <v>86.151</v>
      </c>
      <c r="F136" s="8" t="s">
        <v>71</v>
      </c>
      <c r="G136">
        <v>1980</v>
      </c>
      <c r="H136" t="s">
        <v>75</v>
      </c>
      <c r="I136">
        <v>84.651</v>
      </c>
      <c r="J136">
        <v>84.8</v>
      </c>
      <c r="L136" s="8" t="s">
        <v>84</v>
      </c>
      <c r="M136">
        <v>1980</v>
      </c>
      <c r="N136" t="s">
        <v>75</v>
      </c>
      <c r="O136">
        <v>69.919</v>
      </c>
      <c r="Q136" s="8" t="s">
        <v>86</v>
      </c>
      <c r="R136">
        <v>1980</v>
      </c>
      <c r="S136" t="s">
        <v>75</v>
      </c>
      <c r="T136">
        <v>46.784</v>
      </c>
      <c r="V136" s="8" t="s">
        <v>87</v>
      </c>
      <c r="W136">
        <v>1980</v>
      </c>
      <c r="X136" t="s">
        <v>75</v>
      </c>
      <c r="Y136">
        <v>48.726</v>
      </c>
      <c r="AA136" s="8" t="s">
        <v>88</v>
      </c>
      <c r="AB136">
        <v>1980</v>
      </c>
      <c r="AC136" t="s">
        <v>75</v>
      </c>
      <c r="AD136">
        <v>81.159</v>
      </c>
      <c r="AF136" s="8" t="s">
        <v>89</v>
      </c>
      <c r="AG136">
        <v>1980</v>
      </c>
      <c r="AH136" t="s">
        <v>75</v>
      </c>
      <c r="AI136">
        <v>82.597</v>
      </c>
      <c r="AK136" s="8" t="s">
        <v>90</v>
      </c>
      <c r="AL136">
        <v>1980</v>
      </c>
      <c r="AM136" t="s">
        <v>75</v>
      </c>
      <c r="AN136">
        <v>104.152</v>
      </c>
      <c r="AP136">
        <f t="shared" si="4"/>
        <v>0.8602536526573152</v>
      </c>
      <c r="AQ136">
        <f t="shared" si="5"/>
        <v>0.8452755272845863</v>
      </c>
      <c r="AS136">
        <f t="shared" si="3"/>
        <v>104.15071402802951</v>
      </c>
    </row>
    <row r="137" spans="1:45" ht="12.75">
      <c r="A137" s="8" t="s">
        <v>110</v>
      </c>
      <c r="B137">
        <v>1981</v>
      </c>
      <c r="C137" t="s">
        <v>72</v>
      </c>
      <c r="D137">
        <v>86.626</v>
      </c>
      <c r="F137" s="8" t="s">
        <v>71</v>
      </c>
      <c r="G137">
        <v>1981</v>
      </c>
      <c r="H137" t="s">
        <v>72</v>
      </c>
      <c r="I137">
        <v>85.033</v>
      </c>
      <c r="J137">
        <v>85.2</v>
      </c>
      <c r="L137" s="8" t="s">
        <v>84</v>
      </c>
      <c r="M137">
        <v>1981</v>
      </c>
      <c r="N137" t="s">
        <v>72</v>
      </c>
      <c r="O137">
        <v>71.379</v>
      </c>
      <c r="Q137" s="8" t="s">
        <v>86</v>
      </c>
      <c r="R137">
        <v>1981</v>
      </c>
      <c r="S137" t="s">
        <v>72</v>
      </c>
      <c r="T137">
        <v>49.264</v>
      </c>
      <c r="V137" s="8" t="s">
        <v>87</v>
      </c>
      <c r="W137">
        <v>1981</v>
      </c>
      <c r="X137" t="s">
        <v>72</v>
      </c>
      <c r="Y137">
        <v>50.307</v>
      </c>
      <c r="AA137" s="8" t="s">
        <v>88</v>
      </c>
      <c r="AB137">
        <v>1981</v>
      </c>
      <c r="AC137" t="s">
        <v>72</v>
      </c>
      <c r="AD137">
        <v>82.399</v>
      </c>
      <c r="AF137" s="8" t="s">
        <v>89</v>
      </c>
      <c r="AG137">
        <v>1981</v>
      </c>
      <c r="AH137" t="s">
        <v>72</v>
      </c>
      <c r="AI137">
        <v>83.942</v>
      </c>
      <c r="AK137" s="8" t="s">
        <v>90</v>
      </c>
      <c r="AL137">
        <v>1981</v>
      </c>
      <c r="AM137" t="s">
        <v>72</v>
      </c>
      <c r="AN137">
        <v>102.119</v>
      </c>
      <c r="AP137">
        <f t="shared" si="4"/>
        <v>0.8571990987664888</v>
      </c>
      <c r="AQ137">
        <f t="shared" si="5"/>
        <v>0.8414357232864365</v>
      </c>
      <c r="AS137">
        <f t="shared" si="3"/>
        <v>102.118021820601</v>
      </c>
    </row>
    <row r="138" spans="1:45" ht="12.75">
      <c r="A138" s="8" t="s">
        <v>110</v>
      </c>
      <c r="B138">
        <v>1981</v>
      </c>
      <c r="C138" t="s">
        <v>73</v>
      </c>
      <c r="D138">
        <v>86.656</v>
      </c>
      <c r="F138" s="8" t="s">
        <v>71</v>
      </c>
      <c r="G138">
        <v>1981</v>
      </c>
      <c r="H138" t="s">
        <v>73</v>
      </c>
      <c r="I138">
        <v>85.438</v>
      </c>
      <c r="J138">
        <v>85.6</v>
      </c>
      <c r="L138" s="8" t="s">
        <v>84</v>
      </c>
      <c r="M138">
        <v>1981</v>
      </c>
      <c r="N138" t="s">
        <v>73</v>
      </c>
      <c r="O138">
        <v>70.472</v>
      </c>
      <c r="Q138" s="8" t="s">
        <v>86</v>
      </c>
      <c r="R138">
        <v>1981</v>
      </c>
      <c r="S138" t="s">
        <v>73</v>
      </c>
      <c r="T138">
        <v>49.614</v>
      </c>
      <c r="V138" s="8" t="s">
        <v>87</v>
      </c>
      <c r="W138">
        <v>1981</v>
      </c>
      <c r="X138" t="s">
        <v>73</v>
      </c>
      <c r="Y138">
        <v>51.201</v>
      </c>
      <c r="AA138" s="8" t="s">
        <v>88</v>
      </c>
      <c r="AB138">
        <v>1981</v>
      </c>
      <c r="AC138" t="s">
        <v>73</v>
      </c>
      <c r="AD138">
        <v>81.324</v>
      </c>
      <c r="AF138" s="8" t="s">
        <v>89</v>
      </c>
      <c r="AG138">
        <v>1981</v>
      </c>
      <c r="AH138" t="s">
        <v>73</v>
      </c>
      <c r="AI138">
        <v>82.483</v>
      </c>
      <c r="AK138" s="8" t="s">
        <v>90</v>
      </c>
      <c r="AL138">
        <v>1981</v>
      </c>
      <c r="AM138" t="s">
        <v>73</v>
      </c>
      <c r="AN138">
        <v>103.198</v>
      </c>
      <c r="AP138">
        <f t="shared" si="4"/>
        <v>0.8512158943001487</v>
      </c>
      <c r="AQ138">
        <f t="shared" si="5"/>
        <v>0.8392515645450529</v>
      </c>
      <c r="AS138">
        <f t="shared" si="3"/>
        <v>103.19894939565106</v>
      </c>
    </row>
    <row r="139" spans="1:45" ht="12.75">
      <c r="A139" s="8" t="s">
        <v>110</v>
      </c>
      <c r="B139">
        <v>1981</v>
      </c>
      <c r="C139" t="s">
        <v>74</v>
      </c>
      <c r="D139">
        <v>86.627</v>
      </c>
      <c r="F139" s="8" t="s">
        <v>71</v>
      </c>
      <c r="G139">
        <v>1981</v>
      </c>
      <c r="H139" t="s">
        <v>74</v>
      </c>
      <c r="I139">
        <v>85.724</v>
      </c>
      <c r="J139">
        <v>85.9</v>
      </c>
      <c r="L139" s="8" t="s">
        <v>84</v>
      </c>
      <c r="M139">
        <v>1981</v>
      </c>
      <c r="N139" t="s">
        <v>74</v>
      </c>
      <c r="O139">
        <v>71.072</v>
      </c>
      <c r="Q139" s="8" t="s">
        <v>86</v>
      </c>
      <c r="R139">
        <v>1981</v>
      </c>
      <c r="S139" t="s">
        <v>74</v>
      </c>
      <c r="T139">
        <v>51.096</v>
      </c>
      <c r="V139" s="8" t="s">
        <v>87</v>
      </c>
      <c r="W139">
        <v>1981</v>
      </c>
      <c r="X139" t="s">
        <v>74</v>
      </c>
      <c r="Y139">
        <v>52.322</v>
      </c>
      <c r="AA139" s="8" t="s">
        <v>88</v>
      </c>
      <c r="AB139">
        <v>1981</v>
      </c>
      <c r="AC139" t="s">
        <v>74</v>
      </c>
      <c r="AD139">
        <v>82.044</v>
      </c>
      <c r="AF139" s="8" t="s">
        <v>89</v>
      </c>
      <c r="AG139">
        <v>1981</v>
      </c>
      <c r="AH139" t="s">
        <v>74</v>
      </c>
      <c r="AI139">
        <v>82.908</v>
      </c>
      <c r="AK139" s="8" t="s">
        <v>90</v>
      </c>
      <c r="AL139">
        <v>1981</v>
      </c>
      <c r="AM139" t="s">
        <v>74</v>
      </c>
      <c r="AN139">
        <v>102.4</v>
      </c>
      <c r="AP139">
        <f t="shared" si="4"/>
        <v>0.8489723432304623</v>
      </c>
      <c r="AQ139">
        <f t="shared" si="5"/>
        <v>0.8401226540349794</v>
      </c>
      <c r="AS139">
        <f t="shared" si="3"/>
        <v>102.3993273544727</v>
      </c>
    </row>
    <row r="140" spans="1:45" ht="12.75">
      <c r="A140" s="8" t="s">
        <v>110</v>
      </c>
      <c r="B140">
        <v>1981</v>
      </c>
      <c r="C140" t="s">
        <v>75</v>
      </c>
      <c r="D140">
        <v>86.293</v>
      </c>
      <c r="F140" s="8" t="s">
        <v>71</v>
      </c>
      <c r="G140">
        <v>1981</v>
      </c>
      <c r="H140" t="s">
        <v>75</v>
      </c>
      <c r="I140">
        <v>85.288</v>
      </c>
      <c r="J140">
        <v>85.4</v>
      </c>
      <c r="L140" s="8" t="s">
        <v>84</v>
      </c>
      <c r="M140">
        <v>1981</v>
      </c>
      <c r="N140" t="s">
        <v>75</v>
      </c>
      <c r="O140">
        <v>69.897</v>
      </c>
      <c r="Q140" s="8" t="s">
        <v>86</v>
      </c>
      <c r="R140">
        <v>1981</v>
      </c>
      <c r="S140" t="s">
        <v>75</v>
      </c>
      <c r="T140">
        <v>51.17</v>
      </c>
      <c r="V140" s="8" t="s">
        <v>87</v>
      </c>
      <c r="W140">
        <v>1981</v>
      </c>
      <c r="X140" t="s">
        <v>75</v>
      </c>
      <c r="Y140">
        <v>52.89</v>
      </c>
      <c r="AA140" s="8" t="s">
        <v>88</v>
      </c>
      <c r="AB140">
        <v>1981</v>
      </c>
      <c r="AC140" t="s">
        <v>75</v>
      </c>
      <c r="AD140">
        <v>80.999</v>
      </c>
      <c r="AF140" s="8" t="s">
        <v>89</v>
      </c>
      <c r="AG140">
        <v>1981</v>
      </c>
      <c r="AH140" t="s">
        <v>75</v>
      </c>
      <c r="AI140">
        <v>81.954</v>
      </c>
      <c r="AK140" s="8" t="s">
        <v>90</v>
      </c>
      <c r="AL140">
        <v>1981</v>
      </c>
      <c r="AM140" t="s">
        <v>75</v>
      </c>
      <c r="AN140">
        <v>103.361</v>
      </c>
      <c r="AP140">
        <f t="shared" si="4"/>
        <v>0.8470884414172761</v>
      </c>
      <c r="AQ140">
        <f t="shared" si="5"/>
        <v>0.8372229380320146</v>
      </c>
      <c r="AS140">
        <f t="shared" si="3"/>
        <v>103.36145171892477</v>
      </c>
    </row>
    <row r="141" spans="1:45" ht="12.75">
      <c r="A141" s="8" t="s">
        <v>110</v>
      </c>
      <c r="B141">
        <v>1982</v>
      </c>
      <c r="C141" t="s">
        <v>72</v>
      </c>
      <c r="D141">
        <v>84.904</v>
      </c>
      <c r="F141" s="8" t="s">
        <v>71</v>
      </c>
      <c r="G141">
        <v>1982</v>
      </c>
      <c r="H141" t="s">
        <v>72</v>
      </c>
      <c r="I141">
        <v>84.624</v>
      </c>
      <c r="J141">
        <v>84.7</v>
      </c>
      <c r="L141" s="8" t="s">
        <v>84</v>
      </c>
      <c r="M141">
        <v>1982</v>
      </c>
      <c r="N141" t="s">
        <v>72</v>
      </c>
      <c r="O141">
        <v>68.321</v>
      </c>
      <c r="Q141" s="8" t="s">
        <v>86</v>
      </c>
      <c r="R141">
        <v>1982</v>
      </c>
      <c r="S141" t="s">
        <v>72</v>
      </c>
      <c r="T141">
        <v>50.675</v>
      </c>
      <c r="V141" s="8" t="s">
        <v>87</v>
      </c>
      <c r="W141">
        <v>1982</v>
      </c>
      <c r="X141" t="s">
        <v>72</v>
      </c>
      <c r="Y141">
        <v>53.371</v>
      </c>
      <c r="AA141" s="8" t="s">
        <v>88</v>
      </c>
      <c r="AB141">
        <v>1982</v>
      </c>
      <c r="AC141" t="s">
        <v>72</v>
      </c>
      <c r="AD141">
        <v>80.469</v>
      </c>
      <c r="AF141" s="8" t="s">
        <v>89</v>
      </c>
      <c r="AG141">
        <v>1982</v>
      </c>
      <c r="AH141" t="s">
        <v>72</v>
      </c>
      <c r="AI141">
        <v>80.735</v>
      </c>
      <c r="AK141" s="8" t="s">
        <v>90</v>
      </c>
      <c r="AL141">
        <v>1982</v>
      </c>
      <c r="AM141" t="s">
        <v>72</v>
      </c>
      <c r="AN141">
        <v>105.319</v>
      </c>
      <c r="AP141">
        <f t="shared" si="4"/>
        <v>0.8503001340011566</v>
      </c>
      <c r="AQ141">
        <f t="shared" si="5"/>
        <v>0.8474959782779831</v>
      </c>
      <c r="AS141">
        <f t="shared" si="3"/>
        <v>105.31989025839556</v>
      </c>
    </row>
    <row r="142" spans="1:45" ht="12.75">
      <c r="A142" s="8" t="s">
        <v>110</v>
      </c>
      <c r="B142">
        <v>1982</v>
      </c>
      <c r="C142" t="s">
        <v>73</v>
      </c>
      <c r="D142">
        <v>85.233</v>
      </c>
      <c r="F142" s="8" t="s">
        <v>71</v>
      </c>
      <c r="G142">
        <v>1982</v>
      </c>
      <c r="H142" t="s">
        <v>73</v>
      </c>
      <c r="I142">
        <v>84.452</v>
      </c>
      <c r="J142">
        <v>84.5</v>
      </c>
      <c r="L142" s="8" t="s">
        <v>84</v>
      </c>
      <c r="M142">
        <v>1982</v>
      </c>
      <c r="N142" t="s">
        <v>73</v>
      </c>
      <c r="O142">
        <v>68.725</v>
      </c>
      <c r="Q142" s="8" t="s">
        <v>86</v>
      </c>
      <c r="R142">
        <v>1982</v>
      </c>
      <c r="S142" t="s">
        <v>73</v>
      </c>
      <c r="T142">
        <v>51.586</v>
      </c>
      <c r="V142" s="8" t="s">
        <v>87</v>
      </c>
      <c r="W142">
        <v>1982</v>
      </c>
      <c r="X142" t="s">
        <v>73</v>
      </c>
      <c r="Y142">
        <v>54.025</v>
      </c>
      <c r="AA142" s="8" t="s">
        <v>88</v>
      </c>
      <c r="AB142">
        <v>1982</v>
      </c>
      <c r="AC142" t="s">
        <v>73</v>
      </c>
      <c r="AD142">
        <v>80.633</v>
      </c>
      <c r="AF142" s="8" t="s">
        <v>89</v>
      </c>
      <c r="AG142">
        <v>1982</v>
      </c>
      <c r="AH142" t="s">
        <v>73</v>
      </c>
      <c r="AI142">
        <v>81.378</v>
      </c>
      <c r="AK142" s="8" t="s">
        <v>90</v>
      </c>
      <c r="AL142">
        <v>1982</v>
      </c>
      <c r="AM142" t="s">
        <v>73</v>
      </c>
      <c r="AN142">
        <v>104.728</v>
      </c>
      <c r="AP142">
        <f t="shared" si="4"/>
        <v>0.8522514155354399</v>
      </c>
      <c r="AQ142">
        <f t="shared" si="5"/>
        <v>0.844442135614128</v>
      </c>
      <c r="AS142">
        <f t="shared" si="3"/>
        <v>104.72749582632161</v>
      </c>
    </row>
    <row r="143" spans="1:45" ht="12.75">
      <c r="A143" s="8" t="s">
        <v>110</v>
      </c>
      <c r="B143">
        <v>1982</v>
      </c>
      <c r="C143" t="s">
        <v>74</v>
      </c>
      <c r="D143">
        <v>84.629</v>
      </c>
      <c r="F143" s="8" t="s">
        <v>71</v>
      </c>
      <c r="G143">
        <v>1982</v>
      </c>
      <c r="H143" t="s">
        <v>74</v>
      </c>
      <c r="I143">
        <v>83.848</v>
      </c>
      <c r="J143">
        <v>83.9</v>
      </c>
      <c r="L143" s="8" t="s">
        <v>84</v>
      </c>
      <c r="M143">
        <v>1982</v>
      </c>
      <c r="N143" t="s">
        <v>74</v>
      </c>
      <c r="O143">
        <v>68.354</v>
      </c>
      <c r="Q143" s="8" t="s">
        <v>86</v>
      </c>
      <c r="R143">
        <v>1982</v>
      </c>
      <c r="S143" t="s">
        <v>74</v>
      </c>
      <c r="T143">
        <v>51.941</v>
      </c>
      <c r="V143" s="8" t="s">
        <v>87</v>
      </c>
      <c r="W143">
        <v>1982</v>
      </c>
      <c r="X143" t="s">
        <v>74</v>
      </c>
      <c r="Y143">
        <v>54.466</v>
      </c>
      <c r="AA143" s="8" t="s">
        <v>88</v>
      </c>
      <c r="AB143">
        <v>1982</v>
      </c>
      <c r="AC143" t="s">
        <v>74</v>
      </c>
      <c r="AD143">
        <v>80.769</v>
      </c>
      <c r="AF143" s="8" t="s">
        <v>89</v>
      </c>
      <c r="AG143">
        <v>1982</v>
      </c>
      <c r="AH143" t="s">
        <v>74</v>
      </c>
      <c r="AI143">
        <v>81.521</v>
      </c>
      <c r="AK143" s="8" t="s">
        <v>90</v>
      </c>
      <c r="AL143">
        <v>1982</v>
      </c>
      <c r="AM143" t="s">
        <v>74</v>
      </c>
      <c r="AN143">
        <v>104.861</v>
      </c>
      <c r="AP143">
        <f t="shared" si="4"/>
        <v>0.8548430814548432</v>
      </c>
      <c r="AQ143">
        <f t="shared" si="5"/>
        <v>0.8469541492139301</v>
      </c>
      <c r="AS143">
        <f t="shared" si="3"/>
        <v>104.8617020712262</v>
      </c>
    </row>
    <row r="144" spans="1:45" ht="12.75">
      <c r="A144" s="8" t="s">
        <v>110</v>
      </c>
      <c r="B144">
        <v>1982</v>
      </c>
      <c r="C144" t="s">
        <v>75</v>
      </c>
      <c r="D144">
        <v>83.864</v>
      </c>
      <c r="F144" s="8" t="s">
        <v>71</v>
      </c>
      <c r="G144">
        <v>1982</v>
      </c>
      <c r="H144" t="s">
        <v>75</v>
      </c>
      <c r="I144">
        <v>83.141</v>
      </c>
      <c r="J144">
        <v>83.2</v>
      </c>
      <c r="L144" s="8" t="s">
        <v>84</v>
      </c>
      <c r="M144">
        <v>1982</v>
      </c>
      <c r="N144" t="s">
        <v>75</v>
      </c>
      <c r="O144">
        <v>68.32</v>
      </c>
      <c r="Q144" s="8" t="s">
        <v>86</v>
      </c>
      <c r="R144">
        <v>1982</v>
      </c>
      <c r="S144" t="s">
        <v>75</v>
      </c>
      <c r="T144">
        <v>52.475</v>
      </c>
      <c r="V144" s="8" t="s">
        <v>87</v>
      </c>
      <c r="W144">
        <v>1982</v>
      </c>
      <c r="X144" t="s">
        <v>75</v>
      </c>
      <c r="Y144">
        <v>54.68</v>
      </c>
      <c r="AA144" s="8" t="s">
        <v>88</v>
      </c>
      <c r="AB144">
        <v>1982</v>
      </c>
      <c r="AC144" t="s">
        <v>75</v>
      </c>
      <c r="AD144">
        <v>81.465</v>
      </c>
      <c r="AF144" s="8" t="s">
        <v>89</v>
      </c>
      <c r="AG144">
        <v>1982</v>
      </c>
      <c r="AH144" t="s">
        <v>75</v>
      </c>
      <c r="AI144">
        <v>82.174</v>
      </c>
      <c r="AK144" s="8" t="s">
        <v>90</v>
      </c>
      <c r="AL144">
        <v>1982</v>
      </c>
      <c r="AM144" t="s">
        <v>75</v>
      </c>
      <c r="AN144">
        <v>104.202</v>
      </c>
      <c r="AP144">
        <f t="shared" si="4"/>
        <v>0.8562659464160479</v>
      </c>
      <c r="AQ144">
        <f t="shared" si="5"/>
        <v>0.8488839913547725</v>
      </c>
      <c r="AS144">
        <f t="shared" si="3"/>
        <v>104.20156575267698</v>
      </c>
    </row>
    <row r="145" spans="1:45" ht="12.75">
      <c r="A145" s="8" t="s">
        <v>110</v>
      </c>
      <c r="B145">
        <v>1983</v>
      </c>
      <c r="C145" t="s">
        <v>72</v>
      </c>
      <c r="D145">
        <v>84.354</v>
      </c>
      <c r="F145" s="8" t="s">
        <v>71</v>
      </c>
      <c r="G145">
        <v>1983</v>
      </c>
      <c r="H145" t="s">
        <v>72</v>
      </c>
      <c r="I145">
        <v>83.359</v>
      </c>
      <c r="J145">
        <v>83.3</v>
      </c>
      <c r="L145" s="8" t="s">
        <v>84</v>
      </c>
      <c r="M145">
        <v>1983</v>
      </c>
      <c r="N145" t="s">
        <v>72</v>
      </c>
      <c r="O145">
        <v>69.581</v>
      </c>
      <c r="Q145" s="8" t="s">
        <v>86</v>
      </c>
      <c r="R145">
        <v>1983</v>
      </c>
      <c r="S145" t="s">
        <v>72</v>
      </c>
      <c r="T145">
        <v>53.692</v>
      </c>
      <c r="V145" s="8" t="s">
        <v>87</v>
      </c>
      <c r="W145">
        <v>1983</v>
      </c>
      <c r="X145" t="s">
        <v>72</v>
      </c>
      <c r="Y145">
        <v>55.544</v>
      </c>
      <c r="AA145" s="8" t="s">
        <v>88</v>
      </c>
      <c r="AB145">
        <v>1983</v>
      </c>
      <c r="AC145" t="s">
        <v>72</v>
      </c>
      <c r="AD145">
        <v>82.487</v>
      </c>
      <c r="AF145" s="8" t="s">
        <v>89</v>
      </c>
      <c r="AG145">
        <v>1983</v>
      </c>
      <c r="AH145" t="s">
        <v>72</v>
      </c>
      <c r="AI145">
        <v>83.472</v>
      </c>
      <c r="AK145" s="8" t="s">
        <v>90</v>
      </c>
      <c r="AL145">
        <v>1983</v>
      </c>
      <c r="AM145" t="s">
        <v>72</v>
      </c>
      <c r="AN145">
        <v>103.449</v>
      </c>
      <c r="AP145">
        <f t="shared" si="4"/>
        <v>0.8635067577909092</v>
      </c>
      <c r="AQ145">
        <f t="shared" si="5"/>
        <v>0.8533212393329588</v>
      </c>
      <c r="AS145">
        <f aca="true" t="shared" si="6" ref="AS145:AS208">10000*AP145/AI145</f>
        <v>103.44867234412848</v>
      </c>
    </row>
    <row r="146" spans="1:45" ht="12.75">
      <c r="A146" s="8" t="s">
        <v>110</v>
      </c>
      <c r="B146">
        <v>1983</v>
      </c>
      <c r="C146" t="s">
        <v>73</v>
      </c>
      <c r="D146">
        <v>85.297</v>
      </c>
      <c r="F146" s="8" t="s">
        <v>71</v>
      </c>
      <c r="G146">
        <v>1983</v>
      </c>
      <c r="H146" t="s">
        <v>73</v>
      </c>
      <c r="I146">
        <v>84.139</v>
      </c>
      <c r="J146">
        <v>84.1</v>
      </c>
      <c r="L146" s="8" t="s">
        <v>84</v>
      </c>
      <c r="M146">
        <v>1983</v>
      </c>
      <c r="N146" t="s">
        <v>73</v>
      </c>
      <c r="O146">
        <v>72.007</v>
      </c>
      <c r="Q146" s="8" t="s">
        <v>86</v>
      </c>
      <c r="R146">
        <v>1983</v>
      </c>
      <c r="S146" t="s">
        <v>73</v>
      </c>
      <c r="T146">
        <v>55.741</v>
      </c>
      <c r="V146" s="8" t="s">
        <v>87</v>
      </c>
      <c r="W146">
        <v>1983</v>
      </c>
      <c r="X146" t="s">
        <v>73</v>
      </c>
      <c r="Y146">
        <v>56.634</v>
      </c>
      <c r="AA146" s="8" t="s">
        <v>88</v>
      </c>
      <c r="AB146">
        <v>1983</v>
      </c>
      <c r="AC146" t="s">
        <v>73</v>
      </c>
      <c r="AD146">
        <v>84.419</v>
      </c>
      <c r="AF146" s="8" t="s">
        <v>89</v>
      </c>
      <c r="AG146">
        <v>1983</v>
      </c>
      <c r="AH146" t="s">
        <v>73</v>
      </c>
      <c r="AI146">
        <v>85.58</v>
      </c>
      <c r="AK146" s="8" t="s">
        <v>90</v>
      </c>
      <c r="AL146">
        <v>1983</v>
      </c>
      <c r="AM146" t="s">
        <v>73</v>
      </c>
      <c r="AN146">
        <v>101.602</v>
      </c>
      <c r="AP146">
        <f aca="true" t="shared" si="7" ref="AP146:AP209">(Y146*O146/T146)/I146</f>
        <v>0.8695205533121423</v>
      </c>
      <c r="AQ146">
        <f aca="true" t="shared" si="8" ref="AQ146:AQ209">(Y146*O146/T146)/D146</f>
        <v>0.8577158614620718</v>
      </c>
      <c r="AS146">
        <f t="shared" si="6"/>
        <v>101.60324296706501</v>
      </c>
    </row>
    <row r="147" spans="1:45" ht="12.75">
      <c r="A147" s="8" t="s">
        <v>110</v>
      </c>
      <c r="B147">
        <v>1983</v>
      </c>
      <c r="C147" t="s">
        <v>74</v>
      </c>
      <c r="D147">
        <v>86.975</v>
      </c>
      <c r="F147" s="8" t="s">
        <v>71</v>
      </c>
      <c r="G147">
        <v>1983</v>
      </c>
      <c r="H147" t="s">
        <v>74</v>
      </c>
      <c r="I147">
        <v>85.214</v>
      </c>
      <c r="J147">
        <v>85.2</v>
      </c>
      <c r="L147" s="8" t="s">
        <v>84</v>
      </c>
      <c r="M147">
        <v>1983</v>
      </c>
      <c r="N147" t="s">
        <v>74</v>
      </c>
      <c r="O147">
        <v>74.127</v>
      </c>
      <c r="Q147" s="8" t="s">
        <v>86</v>
      </c>
      <c r="R147">
        <v>1983</v>
      </c>
      <c r="S147" t="s">
        <v>74</v>
      </c>
      <c r="T147">
        <v>57.928</v>
      </c>
      <c r="V147" s="8" t="s">
        <v>87</v>
      </c>
      <c r="W147">
        <v>1983</v>
      </c>
      <c r="X147" t="s">
        <v>74</v>
      </c>
      <c r="Y147">
        <v>58.059</v>
      </c>
      <c r="AA147" s="8" t="s">
        <v>88</v>
      </c>
      <c r="AB147">
        <v>1983</v>
      </c>
      <c r="AC147" t="s">
        <v>74</v>
      </c>
      <c r="AD147">
        <v>85.228</v>
      </c>
      <c r="AF147" s="8" t="s">
        <v>89</v>
      </c>
      <c r="AG147">
        <v>1983</v>
      </c>
      <c r="AH147" t="s">
        <v>74</v>
      </c>
      <c r="AI147">
        <v>86.989</v>
      </c>
      <c r="AK147" s="8" t="s">
        <v>90</v>
      </c>
      <c r="AL147">
        <v>1983</v>
      </c>
      <c r="AM147" t="s">
        <v>74</v>
      </c>
      <c r="AN147">
        <v>100.226</v>
      </c>
      <c r="AP147">
        <f t="shared" si="7"/>
        <v>0.8718594699443858</v>
      </c>
      <c r="AQ147">
        <f t="shared" si="8"/>
        <v>0.8542067590898637</v>
      </c>
      <c r="AS147">
        <f t="shared" si="6"/>
        <v>100.22640448153051</v>
      </c>
    </row>
    <row r="148" spans="1:45" ht="12.75">
      <c r="A148" s="8" t="s">
        <v>110</v>
      </c>
      <c r="B148">
        <v>1983</v>
      </c>
      <c r="C148" t="s">
        <v>75</v>
      </c>
      <c r="D148">
        <v>88.602</v>
      </c>
      <c r="F148" s="8" t="s">
        <v>71</v>
      </c>
      <c r="G148">
        <v>1983</v>
      </c>
      <c r="H148" t="s">
        <v>75</v>
      </c>
      <c r="I148">
        <v>86.763</v>
      </c>
      <c r="J148">
        <v>86.7</v>
      </c>
      <c r="L148" s="8" t="s">
        <v>84</v>
      </c>
      <c r="M148">
        <v>1983</v>
      </c>
      <c r="N148" t="s">
        <v>75</v>
      </c>
      <c r="O148">
        <v>75.863</v>
      </c>
      <c r="Q148" s="8" t="s">
        <v>86</v>
      </c>
      <c r="R148">
        <v>1983</v>
      </c>
      <c r="S148" t="s">
        <v>75</v>
      </c>
      <c r="T148">
        <v>59.638</v>
      </c>
      <c r="V148" s="8" t="s">
        <v>87</v>
      </c>
      <c r="W148">
        <v>1983</v>
      </c>
      <c r="X148" t="s">
        <v>75</v>
      </c>
      <c r="Y148">
        <v>59.794</v>
      </c>
      <c r="AA148" s="8" t="s">
        <v>88</v>
      </c>
      <c r="AB148">
        <v>1983</v>
      </c>
      <c r="AC148" t="s">
        <v>75</v>
      </c>
      <c r="AD148">
        <v>85.622</v>
      </c>
      <c r="AF148" s="8" t="s">
        <v>89</v>
      </c>
      <c r="AG148">
        <v>1983</v>
      </c>
      <c r="AH148" t="s">
        <v>75</v>
      </c>
      <c r="AI148">
        <v>87.437</v>
      </c>
      <c r="AK148" s="8" t="s">
        <v>90</v>
      </c>
      <c r="AL148">
        <v>1983</v>
      </c>
      <c r="AM148" t="s">
        <v>75</v>
      </c>
      <c r="AN148">
        <v>100.262</v>
      </c>
      <c r="AP148">
        <f t="shared" si="7"/>
        <v>0.876657573632406</v>
      </c>
      <c r="AQ148">
        <f t="shared" si="8"/>
        <v>0.8584618977118852</v>
      </c>
      <c r="AS148">
        <f t="shared" si="6"/>
        <v>100.2616253568176</v>
      </c>
    </row>
    <row r="149" spans="1:45" ht="12.75">
      <c r="A149" s="8" t="s">
        <v>110</v>
      </c>
      <c r="B149">
        <v>1984</v>
      </c>
      <c r="C149" t="s">
        <v>72</v>
      </c>
      <c r="D149">
        <v>90.301</v>
      </c>
      <c r="F149" s="8" t="s">
        <v>71</v>
      </c>
      <c r="G149">
        <v>1984</v>
      </c>
      <c r="H149" t="s">
        <v>72</v>
      </c>
      <c r="I149">
        <v>88.131</v>
      </c>
      <c r="J149">
        <v>88.1</v>
      </c>
      <c r="L149" s="8" t="s">
        <v>84</v>
      </c>
      <c r="M149">
        <v>1984</v>
      </c>
      <c r="N149" t="s">
        <v>72</v>
      </c>
      <c r="O149">
        <v>77.224</v>
      </c>
      <c r="Q149" s="8" t="s">
        <v>86</v>
      </c>
      <c r="R149">
        <v>1984</v>
      </c>
      <c r="S149" t="s">
        <v>72</v>
      </c>
      <c r="T149">
        <v>61.134</v>
      </c>
      <c r="V149" s="8" t="s">
        <v>87</v>
      </c>
      <c r="W149">
        <v>1984</v>
      </c>
      <c r="X149" t="s">
        <v>72</v>
      </c>
      <c r="Y149">
        <v>61.707</v>
      </c>
      <c r="AA149" s="8" t="s">
        <v>88</v>
      </c>
      <c r="AB149">
        <v>1984</v>
      </c>
      <c r="AC149" t="s">
        <v>72</v>
      </c>
      <c r="AD149">
        <v>85.518</v>
      </c>
      <c r="AF149" s="8" t="s">
        <v>89</v>
      </c>
      <c r="AG149">
        <v>1984</v>
      </c>
      <c r="AH149" t="s">
        <v>72</v>
      </c>
      <c r="AI149">
        <v>87.624</v>
      </c>
      <c r="AK149" s="8" t="s">
        <v>90</v>
      </c>
      <c r="AL149">
        <v>1984</v>
      </c>
      <c r="AM149" t="s">
        <v>72</v>
      </c>
      <c r="AN149">
        <v>100.938</v>
      </c>
      <c r="AP149">
        <f t="shared" si="7"/>
        <v>0.8844539288786747</v>
      </c>
      <c r="AQ149">
        <f t="shared" si="8"/>
        <v>0.8631998450294734</v>
      </c>
      <c r="AS149">
        <f t="shared" si="6"/>
        <v>100.93740629036277</v>
      </c>
    </row>
    <row r="150" spans="1:45" ht="12.75">
      <c r="A150" s="8" t="s">
        <v>110</v>
      </c>
      <c r="B150">
        <v>1984</v>
      </c>
      <c r="C150" t="s">
        <v>73</v>
      </c>
      <c r="D150">
        <v>91.501</v>
      </c>
      <c r="F150" s="8" t="s">
        <v>71</v>
      </c>
      <c r="G150">
        <v>1984</v>
      </c>
      <c r="H150" t="s">
        <v>73</v>
      </c>
      <c r="I150">
        <v>89.141</v>
      </c>
      <c r="J150">
        <v>89.1</v>
      </c>
      <c r="L150" s="8" t="s">
        <v>84</v>
      </c>
      <c r="M150">
        <v>1984</v>
      </c>
      <c r="N150" t="s">
        <v>73</v>
      </c>
      <c r="O150">
        <v>78.737</v>
      </c>
      <c r="Q150" s="8" t="s">
        <v>86</v>
      </c>
      <c r="R150">
        <v>1984</v>
      </c>
      <c r="S150" t="s">
        <v>73</v>
      </c>
      <c r="T150">
        <v>62.868</v>
      </c>
      <c r="V150" s="8" t="s">
        <v>87</v>
      </c>
      <c r="W150">
        <v>1984</v>
      </c>
      <c r="X150" t="s">
        <v>73</v>
      </c>
      <c r="Y150">
        <v>63.141</v>
      </c>
      <c r="AA150" s="8" t="s">
        <v>88</v>
      </c>
      <c r="AB150">
        <v>1984</v>
      </c>
      <c r="AC150" t="s">
        <v>73</v>
      </c>
      <c r="AD150">
        <v>86.051</v>
      </c>
      <c r="AF150" s="8" t="s">
        <v>89</v>
      </c>
      <c r="AG150">
        <v>1984</v>
      </c>
      <c r="AH150" t="s">
        <v>73</v>
      </c>
      <c r="AI150">
        <v>88.329</v>
      </c>
      <c r="AK150" s="8" t="s">
        <v>90</v>
      </c>
      <c r="AL150">
        <v>1984</v>
      </c>
      <c r="AM150" t="s">
        <v>73</v>
      </c>
      <c r="AN150">
        <v>100.434</v>
      </c>
      <c r="AP150">
        <f t="shared" si="7"/>
        <v>0.8871216393088228</v>
      </c>
      <c r="AQ150">
        <f t="shared" si="8"/>
        <v>0.8642409377998904</v>
      </c>
      <c r="AS150">
        <f t="shared" si="6"/>
        <v>100.43379176814217</v>
      </c>
    </row>
    <row r="151" spans="1:45" ht="12.75">
      <c r="A151" s="8" t="s">
        <v>110</v>
      </c>
      <c r="B151">
        <v>1984</v>
      </c>
      <c r="C151" t="s">
        <v>74</v>
      </c>
      <c r="D151">
        <v>91.92</v>
      </c>
      <c r="F151" s="8" t="s">
        <v>71</v>
      </c>
      <c r="G151">
        <v>1984</v>
      </c>
      <c r="H151" t="s">
        <v>74</v>
      </c>
      <c r="I151">
        <v>89.856</v>
      </c>
      <c r="J151">
        <v>89.8</v>
      </c>
      <c r="L151" s="8" t="s">
        <v>84</v>
      </c>
      <c r="M151">
        <v>1984</v>
      </c>
      <c r="N151" t="s">
        <v>74</v>
      </c>
      <c r="O151">
        <v>79.42</v>
      </c>
      <c r="Q151" s="8" t="s">
        <v>86</v>
      </c>
      <c r="R151">
        <v>1984</v>
      </c>
      <c r="S151" t="s">
        <v>74</v>
      </c>
      <c r="T151">
        <v>63.918</v>
      </c>
      <c r="V151" s="8" t="s">
        <v>87</v>
      </c>
      <c r="W151">
        <v>1984</v>
      </c>
      <c r="X151" t="s">
        <v>74</v>
      </c>
      <c r="Y151">
        <v>64.304</v>
      </c>
      <c r="AA151" s="8" t="s">
        <v>88</v>
      </c>
      <c r="AB151">
        <v>1984</v>
      </c>
      <c r="AC151" t="s">
        <v>74</v>
      </c>
      <c r="AD151">
        <v>86.401</v>
      </c>
      <c r="AF151" s="8" t="s">
        <v>89</v>
      </c>
      <c r="AG151">
        <v>1984</v>
      </c>
      <c r="AH151" t="s">
        <v>74</v>
      </c>
      <c r="AI151">
        <v>88.386</v>
      </c>
      <c r="AK151" s="8" t="s">
        <v>90</v>
      </c>
      <c r="AL151">
        <v>1984</v>
      </c>
      <c r="AM151" t="s">
        <v>74</v>
      </c>
      <c r="AN151">
        <v>100.604</v>
      </c>
      <c r="AP151">
        <f t="shared" si="7"/>
        <v>0.8891962293390686</v>
      </c>
      <c r="AQ151">
        <f t="shared" si="8"/>
        <v>0.8692299432494707</v>
      </c>
      <c r="AS151">
        <f t="shared" si="6"/>
        <v>100.60374146800044</v>
      </c>
    </row>
    <row r="152" spans="1:45" ht="12.75">
      <c r="A152" s="8" t="s">
        <v>110</v>
      </c>
      <c r="B152">
        <v>1984</v>
      </c>
      <c r="C152" t="s">
        <v>75</v>
      </c>
      <c r="D152">
        <v>92.527</v>
      </c>
      <c r="F152" s="8" t="s">
        <v>71</v>
      </c>
      <c r="G152">
        <v>1984</v>
      </c>
      <c r="H152" t="s">
        <v>75</v>
      </c>
      <c r="I152">
        <v>90.529</v>
      </c>
      <c r="J152">
        <v>90.5</v>
      </c>
      <c r="L152" s="8" t="s">
        <v>84</v>
      </c>
      <c r="M152">
        <v>1984</v>
      </c>
      <c r="N152" t="s">
        <v>75</v>
      </c>
      <c r="O152">
        <v>80.034</v>
      </c>
      <c r="Q152" s="8" t="s">
        <v>86</v>
      </c>
      <c r="R152">
        <v>1984</v>
      </c>
      <c r="S152" t="s">
        <v>75</v>
      </c>
      <c r="T152">
        <v>64.734</v>
      </c>
      <c r="V152" s="8" t="s">
        <v>87</v>
      </c>
      <c r="W152">
        <v>1984</v>
      </c>
      <c r="X152" t="s">
        <v>75</v>
      </c>
      <c r="Y152">
        <v>65.223</v>
      </c>
      <c r="AA152" s="8" t="s">
        <v>88</v>
      </c>
      <c r="AB152">
        <v>1984</v>
      </c>
      <c r="AC152" t="s">
        <v>75</v>
      </c>
      <c r="AD152">
        <v>86.498</v>
      </c>
      <c r="AF152" s="8" t="s">
        <v>89</v>
      </c>
      <c r="AG152">
        <v>1984</v>
      </c>
      <c r="AH152" t="s">
        <v>75</v>
      </c>
      <c r="AI152">
        <v>88.407</v>
      </c>
      <c r="AK152" s="8" t="s">
        <v>90</v>
      </c>
      <c r="AL152">
        <v>1984</v>
      </c>
      <c r="AM152" t="s">
        <v>75</v>
      </c>
      <c r="AN152">
        <v>100.755</v>
      </c>
      <c r="AP152">
        <f t="shared" si="7"/>
        <v>0.8907485562602065</v>
      </c>
      <c r="AQ152">
        <f t="shared" si="8"/>
        <v>0.871514001855461</v>
      </c>
      <c r="AS152">
        <f t="shared" si="6"/>
        <v>100.75543297026329</v>
      </c>
    </row>
    <row r="153" spans="1:45" ht="12.75">
      <c r="A153" s="8" t="s">
        <v>110</v>
      </c>
      <c r="B153">
        <v>1985</v>
      </c>
      <c r="C153" t="s">
        <v>72</v>
      </c>
      <c r="D153">
        <v>93.284</v>
      </c>
      <c r="F153" s="8" t="s">
        <v>71</v>
      </c>
      <c r="G153">
        <v>1985</v>
      </c>
      <c r="H153" t="s">
        <v>72</v>
      </c>
      <c r="I153">
        <v>91.208</v>
      </c>
      <c r="J153">
        <v>91.2</v>
      </c>
      <c r="L153" s="8" t="s">
        <v>84</v>
      </c>
      <c r="M153">
        <v>1985</v>
      </c>
      <c r="N153" t="s">
        <v>72</v>
      </c>
      <c r="O153">
        <v>80.805</v>
      </c>
      <c r="Q153" s="8" t="s">
        <v>86</v>
      </c>
      <c r="R153">
        <v>1985</v>
      </c>
      <c r="S153" t="s">
        <v>72</v>
      </c>
      <c r="T153">
        <v>66.089</v>
      </c>
      <c r="V153" s="8" t="s">
        <v>87</v>
      </c>
      <c r="W153">
        <v>1985</v>
      </c>
      <c r="X153" t="s">
        <v>72</v>
      </c>
      <c r="Y153">
        <v>66.578</v>
      </c>
      <c r="AA153" s="8" t="s">
        <v>88</v>
      </c>
      <c r="AB153">
        <v>1985</v>
      </c>
      <c r="AC153" t="s">
        <v>72</v>
      </c>
      <c r="AD153">
        <v>86.623</v>
      </c>
      <c r="AF153" s="8" t="s">
        <v>89</v>
      </c>
      <c r="AG153">
        <v>1985</v>
      </c>
      <c r="AH153" t="s">
        <v>72</v>
      </c>
      <c r="AI153">
        <v>88.595</v>
      </c>
      <c r="AK153" s="8" t="s">
        <v>90</v>
      </c>
      <c r="AL153">
        <v>1985</v>
      </c>
      <c r="AM153" t="s">
        <v>72</v>
      </c>
      <c r="AN153">
        <v>100.74</v>
      </c>
      <c r="AP153">
        <f t="shared" si="7"/>
        <v>0.892497208047226</v>
      </c>
      <c r="AQ153">
        <f t="shared" si="8"/>
        <v>0.8726350215639486</v>
      </c>
      <c r="AS153">
        <f t="shared" si="6"/>
        <v>100.73900423807507</v>
      </c>
    </row>
    <row r="154" spans="1:45" ht="12.75">
      <c r="A154" s="8" t="s">
        <v>110</v>
      </c>
      <c r="B154">
        <v>1985</v>
      </c>
      <c r="C154" t="s">
        <v>73</v>
      </c>
      <c r="D154">
        <v>93.888</v>
      </c>
      <c r="F154" s="8" t="s">
        <v>71</v>
      </c>
      <c r="G154">
        <v>1985</v>
      </c>
      <c r="H154" t="s">
        <v>73</v>
      </c>
      <c r="I154">
        <v>91.719</v>
      </c>
      <c r="J154">
        <v>91.7</v>
      </c>
      <c r="L154" s="8" t="s">
        <v>84</v>
      </c>
      <c r="M154">
        <v>1985</v>
      </c>
      <c r="N154" t="s">
        <v>73</v>
      </c>
      <c r="O154">
        <v>81.53</v>
      </c>
      <c r="Q154" s="8" t="s">
        <v>86</v>
      </c>
      <c r="R154">
        <v>1985</v>
      </c>
      <c r="S154" t="s">
        <v>73</v>
      </c>
      <c r="T154">
        <v>67.068</v>
      </c>
      <c r="V154" s="8" t="s">
        <v>87</v>
      </c>
      <c r="W154">
        <v>1985</v>
      </c>
      <c r="X154" t="s">
        <v>73</v>
      </c>
      <c r="Y154">
        <v>67.538</v>
      </c>
      <c r="AA154" s="8" t="s">
        <v>88</v>
      </c>
      <c r="AB154">
        <v>1985</v>
      </c>
      <c r="AC154" t="s">
        <v>73</v>
      </c>
      <c r="AD154">
        <v>86.838</v>
      </c>
      <c r="AF154" s="8" t="s">
        <v>89</v>
      </c>
      <c r="AG154">
        <v>1985</v>
      </c>
      <c r="AH154" t="s">
        <v>73</v>
      </c>
      <c r="AI154">
        <v>88.892</v>
      </c>
      <c r="AK154" s="8" t="s">
        <v>90</v>
      </c>
      <c r="AL154">
        <v>1985</v>
      </c>
      <c r="AM154" t="s">
        <v>73</v>
      </c>
      <c r="AN154">
        <v>100.701</v>
      </c>
      <c r="AP154">
        <f t="shared" si="7"/>
        <v>0.8951400145129527</v>
      </c>
      <c r="AQ154">
        <f t="shared" si="8"/>
        <v>0.8744604953893309</v>
      </c>
      <c r="AS154">
        <f t="shared" si="6"/>
        <v>100.69972714225719</v>
      </c>
    </row>
    <row r="155" spans="1:45" ht="12.75">
      <c r="A155" s="8" t="s">
        <v>110</v>
      </c>
      <c r="B155">
        <v>1985</v>
      </c>
      <c r="C155" t="s">
        <v>74</v>
      </c>
      <c r="D155">
        <v>94.143</v>
      </c>
      <c r="F155" s="8" t="s">
        <v>71</v>
      </c>
      <c r="G155">
        <v>1985</v>
      </c>
      <c r="H155" t="s">
        <v>74</v>
      </c>
      <c r="I155">
        <v>92.159</v>
      </c>
      <c r="J155">
        <v>92.1</v>
      </c>
      <c r="L155" s="8" t="s">
        <v>84</v>
      </c>
      <c r="M155">
        <v>1985</v>
      </c>
      <c r="N155" t="s">
        <v>74</v>
      </c>
      <c r="O155">
        <v>82.817</v>
      </c>
      <c r="Q155" s="8" t="s">
        <v>86</v>
      </c>
      <c r="R155">
        <v>1985</v>
      </c>
      <c r="S155" t="s">
        <v>74</v>
      </c>
      <c r="T155">
        <v>68.546</v>
      </c>
      <c r="V155" s="8" t="s">
        <v>87</v>
      </c>
      <c r="W155">
        <v>1985</v>
      </c>
      <c r="X155" t="s">
        <v>74</v>
      </c>
      <c r="Y155">
        <v>68.671</v>
      </c>
      <c r="AA155" s="8" t="s">
        <v>88</v>
      </c>
      <c r="AB155">
        <v>1985</v>
      </c>
      <c r="AC155" t="s">
        <v>74</v>
      </c>
      <c r="AD155">
        <v>87.97</v>
      </c>
      <c r="AF155" s="8" t="s">
        <v>89</v>
      </c>
      <c r="AG155">
        <v>1985</v>
      </c>
      <c r="AH155" t="s">
        <v>74</v>
      </c>
      <c r="AI155">
        <v>89.863</v>
      </c>
      <c r="AK155" s="8" t="s">
        <v>90</v>
      </c>
      <c r="AL155">
        <v>1985</v>
      </c>
      <c r="AM155" t="s">
        <v>74</v>
      </c>
      <c r="AN155">
        <v>100.182</v>
      </c>
      <c r="AP155">
        <f t="shared" si="7"/>
        <v>0.9002704510085834</v>
      </c>
      <c r="AQ155">
        <f t="shared" si="8"/>
        <v>0.8812978606428523</v>
      </c>
      <c r="AS155">
        <f t="shared" si="6"/>
        <v>100.18255021628295</v>
      </c>
    </row>
    <row r="156" spans="1:45" ht="12.75">
      <c r="A156" s="8" t="s">
        <v>110</v>
      </c>
      <c r="B156">
        <v>1985</v>
      </c>
      <c r="C156" t="s">
        <v>75</v>
      </c>
      <c r="D156">
        <v>94.587</v>
      </c>
      <c r="F156" s="8" t="s">
        <v>71</v>
      </c>
      <c r="G156">
        <v>1985</v>
      </c>
      <c r="H156" t="s">
        <v>75</v>
      </c>
      <c r="I156">
        <v>92.771</v>
      </c>
      <c r="J156">
        <v>92.7</v>
      </c>
      <c r="L156" s="8" t="s">
        <v>84</v>
      </c>
      <c r="M156">
        <v>1985</v>
      </c>
      <c r="N156" t="s">
        <v>75</v>
      </c>
      <c r="O156">
        <v>83.6</v>
      </c>
      <c r="Q156" s="8" t="s">
        <v>86</v>
      </c>
      <c r="R156">
        <v>1985</v>
      </c>
      <c r="S156" t="s">
        <v>75</v>
      </c>
      <c r="T156">
        <v>69.41</v>
      </c>
      <c r="V156" s="8" t="s">
        <v>87</v>
      </c>
      <c r="W156">
        <v>1985</v>
      </c>
      <c r="X156" t="s">
        <v>75</v>
      </c>
      <c r="Y156">
        <v>70.203</v>
      </c>
      <c r="AA156" s="8" t="s">
        <v>88</v>
      </c>
      <c r="AB156">
        <v>1985</v>
      </c>
      <c r="AC156" t="s">
        <v>75</v>
      </c>
      <c r="AD156">
        <v>88.384</v>
      </c>
      <c r="AF156" s="8" t="s">
        <v>89</v>
      </c>
      <c r="AG156">
        <v>1985</v>
      </c>
      <c r="AH156" t="s">
        <v>75</v>
      </c>
      <c r="AI156">
        <v>90.114</v>
      </c>
      <c r="AK156" s="8" t="s">
        <v>90</v>
      </c>
      <c r="AL156">
        <v>1985</v>
      </c>
      <c r="AM156" t="s">
        <v>75</v>
      </c>
      <c r="AN156">
        <v>101.143</v>
      </c>
      <c r="AP156">
        <f t="shared" si="7"/>
        <v>0.9114391227749409</v>
      </c>
      <c r="AQ156">
        <f t="shared" si="8"/>
        <v>0.893940169991162</v>
      </c>
      <c r="AS156">
        <f t="shared" si="6"/>
        <v>101.14289930254354</v>
      </c>
    </row>
    <row r="157" spans="1:45" ht="12.75">
      <c r="A157" s="8" t="s">
        <v>110</v>
      </c>
      <c r="B157">
        <v>1986</v>
      </c>
      <c r="C157" t="s">
        <v>72</v>
      </c>
      <c r="D157">
        <v>94.453</v>
      </c>
      <c r="F157" s="8" t="s">
        <v>71</v>
      </c>
      <c r="G157">
        <v>1986</v>
      </c>
      <c r="H157" t="s">
        <v>72</v>
      </c>
      <c r="I157">
        <v>92.84</v>
      </c>
      <c r="J157">
        <v>92.9</v>
      </c>
      <c r="L157" s="8" t="s">
        <v>84</v>
      </c>
      <c r="M157">
        <v>1986</v>
      </c>
      <c r="N157" t="s">
        <v>72</v>
      </c>
      <c r="O157">
        <v>84.548</v>
      </c>
      <c r="Q157" s="8" t="s">
        <v>86</v>
      </c>
      <c r="R157">
        <v>1986</v>
      </c>
      <c r="S157" t="s">
        <v>72</v>
      </c>
      <c r="T157">
        <v>70.545</v>
      </c>
      <c r="V157" s="8" t="s">
        <v>87</v>
      </c>
      <c r="W157">
        <v>1986</v>
      </c>
      <c r="X157" t="s">
        <v>72</v>
      </c>
      <c r="Y157">
        <v>71.053</v>
      </c>
      <c r="AA157" s="8" t="s">
        <v>88</v>
      </c>
      <c r="AB157">
        <v>1986</v>
      </c>
      <c r="AC157" t="s">
        <v>72</v>
      </c>
      <c r="AD157">
        <v>89.514</v>
      </c>
      <c r="AF157" s="8" t="s">
        <v>89</v>
      </c>
      <c r="AG157">
        <v>1986</v>
      </c>
      <c r="AH157" t="s">
        <v>72</v>
      </c>
      <c r="AI157">
        <v>91.069</v>
      </c>
      <c r="AK157" s="8" t="s">
        <v>90</v>
      </c>
      <c r="AL157">
        <v>1986</v>
      </c>
      <c r="AM157" t="s">
        <v>72</v>
      </c>
      <c r="AN157">
        <v>100.72</v>
      </c>
      <c r="AP157">
        <f t="shared" si="7"/>
        <v>0.9172429630095151</v>
      </c>
      <c r="AQ157">
        <f t="shared" si="8"/>
        <v>0.9015789512858605</v>
      </c>
      <c r="AS157">
        <f t="shared" si="6"/>
        <v>100.71956022461157</v>
      </c>
    </row>
    <row r="158" spans="1:45" ht="12.75">
      <c r="A158" s="8" t="s">
        <v>110</v>
      </c>
      <c r="B158">
        <v>1986</v>
      </c>
      <c r="C158" t="s">
        <v>73</v>
      </c>
      <c r="D158">
        <v>94.231</v>
      </c>
      <c r="F158" s="8" t="s">
        <v>71</v>
      </c>
      <c r="G158">
        <v>1986</v>
      </c>
      <c r="H158" t="s">
        <v>73</v>
      </c>
      <c r="I158">
        <v>93.139</v>
      </c>
      <c r="J158">
        <v>93.2</v>
      </c>
      <c r="L158" s="8" t="s">
        <v>84</v>
      </c>
      <c r="M158">
        <v>1986</v>
      </c>
      <c r="N158" t="s">
        <v>73</v>
      </c>
      <c r="O158">
        <v>84.985</v>
      </c>
      <c r="Q158" s="8" t="s">
        <v>86</v>
      </c>
      <c r="R158">
        <v>1986</v>
      </c>
      <c r="S158" t="s">
        <v>73</v>
      </c>
      <c r="T158">
        <v>71.067</v>
      </c>
      <c r="V158" s="8" t="s">
        <v>87</v>
      </c>
      <c r="W158">
        <v>1986</v>
      </c>
      <c r="X158" t="s">
        <v>73</v>
      </c>
      <c r="Y158">
        <v>71.485</v>
      </c>
      <c r="AA158" s="8" t="s">
        <v>88</v>
      </c>
      <c r="AB158">
        <v>1986</v>
      </c>
      <c r="AC158" t="s">
        <v>73</v>
      </c>
      <c r="AD158">
        <v>90.188</v>
      </c>
      <c r="AF158" s="8" t="s">
        <v>89</v>
      </c>
      <c r="AG158">
        <v>1986</v>
      </c>
      <c r="AH158" t="s">
        <v>73</v>
      </c>
      <c r="AI158">
        <v>91.245</v>
      </c>
      <c r="AK158" s="8" t="s">
        <v>90</v>
      </c>
      <c r="AL158">
        <v>1986</v>
      </c>
      <c r="AM158" t="s">
        <v>73</v>
      </c>
      <c r="AN158">
        <v>100.589</v>
      </c>
      <c r="AP158">
        <f t="shared" si="7"/>
        <v>0.9178202742577973</v>
      </c>
      <c r="AQ158">
        <f t="shared" si="8"/>
        <v>0.907184074498806</v>
      </c>
      <c r="AS158">
        <f t="shared" si="6"/>
        <v>100.58855545594797</v>
      </c>
    </row>
    <row r="159" spans="1:45" ht="12.75">
      <c r="A159" s="8" t="s">
        <v>110</v>
      </c>
      <c r="B159">
        <v>1986</v>
      </c>
      <c r="C159" t="s">
        <v>74</v>
      </c>
      <c r="D159">
        <v>94.707</v>
      </c>
      <c r="F159" s="8" t="s">
        <v>71</v>
      </c>
      <c r="G159">
        <v>1986</v>
      </c>
      <c r="H159" t="s">
        <v>74</v>
      </c>
      <c r="I159">
        <v>93.88</v>
      </c>
      <c r="J159">
        <v>93.9</v>
      </c>
      <c r="L159" s="8" t="s">
        <v>84</v>
      </c>
      <c r="M159">
        <v>1986</v>
      </c>
      <c r="N159" t="s">
        <v>74</v>
      </c>
      <c r="O159">
        <v>85.775</v>
      </c>
      <c r="Q159" s="8" t="s">
        <v>86</v>
      </c>
      <c r="R159">
        <v>1986</v>
      </c>
      <c r="S159" t="s">
        <v>74</v>
      </c>
      <c r="T159">
        <v>71.95</v>
      </c>
      <c r="V159" s="8" t="s">
        <v>87</v>
      </c>
      <c r="W159">
        <v>1986</v>
      </c>
      <c r="X159" t="s">
        <v>74</v>
      </c>
      <c r="Y159">
        <v>72.548</v>
      </c>
      <c r="AA159" s="8" t="s">
        <v>88</v>
      </c>
      <c r="AB159">
        <v>1986</v>
      </c>
      <c r="AC159" t="s">
        <v>74</v>
      </c>
      <c r="AD159">
        <v>90.568</v>
      </c>
      <c r="AF159" s="8" t="s">
        <v>89</v>
      </c>
      <c r="AG159">
        <v>1986</v>
      </c>
      <c r="AH159" t="s">
        <v>74</v>
      </c>
      <c r="AI159">
        <v>91.367</v>
      </c>
      <c r="AK159" s="8" t="s">
        <v>90</v>
      </c>
      <c r="AL159">
        <v>1986</v>
      </c>
      <c r="AM159" t="s">
        <v>74</v>
      </c>
      <c r="AN159">
        <v>100.831</v>
      </c>
      <c r="AP159">
        <f t="shared" si="7"/>
        <v>0.9212601629747498</v>
      </c>
      <c r="AQ159">
        <f t="shared" si="8"/>
        <v>0.9132155395067895</v>
      </c>
      <c r="AS159">
        <f t="shared" si="6"/>
        <v>100.8307335224698</v>
      </c>
    </row>
    <row r="160" spans="1:45" ht="12.75">
      <c r="A160" s="8" t="s">
        <v>110</v>
      </c>
      <c r="B160">
        <v>1986</v>
      </c>
      <c r="C160" t="s">
        <v>75</v>
      </c>
      <c r="D160">
        <v>95.425</v>
      </c>
      <c r="F160" s="8" t="s">
        <v>71</v>
      </c>
      <c r="G160">
        <v>1986</v>
      </c>
      <c r="H160" t="s">
        <v>75</v>
      </c>
      <c r="I160">
        <v>94.469</v>
      </c>
      <c r="J160">
        <v>94.4</v>
      </c>
      <c r="L160" s="8" t="s">
        <v>84</v>
      </c>
      <c r="M160">
        <v>1986</v>
      </c>
      <c r="N160" t="s">
        <v>75</v>
      </c>
      <c r="O160">
        <v>86.2</v>
      </c>
      <c r="Q160" s="8" t="s">
        <v>86</v>
      </c>
      <c r="R160">
        <v>1986</v>
      </c>
      <c r="S160" t="s">
        <v>75</v>
      </c>
      <c r="T160">
        <v>72.839</v>
      </c>
      <c r="V160" s="8" t="s">
        <v>87</v>
      </c>
      <c r="W160">
        <v>1986</v>
      </c>
      <c r="X160" t="s">
        <v>75</v>
      </c>
      <c r="Y160">
        <v>74.313</v>
      </c>
      <c r="AA160" s="8" t="s">
        <v>88</v>
      </c>
      <c r="AB160">
        <v>1986</v>
      </c>
      <c r="AC160" t="s">
        <v>75</v>
      </c>
      <c r="AD160">
        <v>90.332</v>
      </c>
      <c r="AF160" s="8" t="s">
        <v>89</v>
      </c>
      <c r="AG160">
        <v>1986</v>
      </c>
      <c r="AH160" t="s">
        <v>75</v>
      </c>
      <c r="AI160">
        <v>91.247</v>
      </c>
      <c r="AK160" s="8" t="s">
        <v>90</v>
      </c>
      <c r="AL160">
        <v>1986</v>
      </c>
      <c r="AM160" t="s">
        <v>75</v>
      </c>
      <c r="AN160">
        <v>102.023</v>
      </c>
      <c r="AP160">
        <f t="shared" si="7"/>
        <v>0.9309337316815555</v>
      </c>
      <c r="AQ160">
        <f t="shared" si="8"/>
        <v>0.9216073219620106</v>
      </c>
      <c r="AS160">
        <f t="shared" si="6"/>
        <v>102.023489175705</v>
      </c>
    </row>
    <row r="161" spans="1:45" ht="12.75">
      <c r="A161" s="8" t="s">
        <v>110</v>
      </c>
      <c r="B161">
        <v>1987</v>
      </c>
      <c r="C161" t="s">
        <v>72</v>
      </c>
      <c r="D161">
        <v>96.568</v>
      </c>
      <c r="F161" s="8" t="s">
        <v>71</v>
      </c>
      <c r="G161">
        <v>1987</v>
      </c>
      <c r="H161" t="s">
        <v>72</v>
      </c>
      <c r="I161">
        <v>95.132</v>
      </c>
      <c r="J161">
        <v>95.1</v>
      </c>
      <c r="L161" s="8" t="s">
        <v>84</v>
      </c>
      <c r="M161">
        <v>1987</v>
      </c>
      <c r="N161" t="s">
        <v>72</v>
      </c>
      <c r="O161">
        <v>86.811</v>
      </c>
      <c r="Q161" s="8" t="s">
        <v>86</v>
      </c>
      <c r="R161">
        <v>1987</v>
      </c>
      <c r="S161" t="s">
        <v>72</v>
      </c>
      <c r="T161">
        <v>73.718</v>
      </c>
      <c r="V161" s="8" t="s">
        <v>87</v>
      </c>
      <c r="W161">
        <v>1987</v>
      </c>
      <c r="X161" t="s">
        <v>72</v>
      </c>
      <c r="Y161">
        <v>75.318</v>
      </c>
      <c r="AA161" s="8" t="s">
        <v>88</v>
      </c>
      <c r="AB161">
        <v>1987</v>
      </c>
      <c r="AC161" t="s">
        <v>72</v>
      </c>
      <c r="AD161">
        <v>89.896</v>
      </c>
      <c r="AF161" s="8" t="s">
        <v>89</v>
      </c>
      <c r="AG161">
        <v>1987</v>
      </c>
      <c r="AH161" t="s">
        <v>72</v>
      </c>
      <c r="AI161">
        <v>91.252</v>
      </c>
      <c r="AK161" s="8" t="s">
        <v>90</v>
      </c>
      <c r="AL161">
        <v>1987</v>
      </c>
      <c r="AM161" t="s">
        <v>72</v>
      </c>
      <c r="AN161">
        <v>102.171</v>
      </c>
      <c r="AP161">
        <f t="shared" si="7"/>
        <v>0.9323379601858484</v>
      </c>
      <c r="AQ161">
        <f t="shared" si="8"/>
        <v>0.9184737680018239</v>
      </c>
      <c r="AS161">
        <f t="shared" si="6"/>
        <v>102.17178365250606</v>
      </c>
    </row>
    <row r="162" spans="1:45" ht="12.75">
      <c r="A162" s="8" t="s">
        <v>110</v>
      </c>
      <c r="B162">
        <v>1987</v>
      </c>
      <c r="C162" t="s">
        <v>73</v>
      </c>
      <c r="D162">
        <v>97.12</v>
      </c>
      <c r="F162" s="8" t="s">
        <v>71</v>
      </c>
      <c r="G162">
        <v>1987</v>
      </c>
      <c r="H162" t="s">
        <v>73</v>
      </c>
      <c r="I162">
        <v>95.808</v>
      </c>
      <c r="J162">
        <v>95.8</v>
      </c>
      <c r="L162" s="8" t="s">
        <v>84</v>
      </c>
      <c r="M162">
        <v>1987</v>
      </c>
      <c r="N162" t="s">
        <v>73</v>
      </c>
      <c r="O162">
        <v>87.95</v>
      </c>
      <c r="Q162" s="8" t="s">
        <v>86</v>
      </c>
      <c r="R162">
        <v>1987</v>
      </c>
      <c r="S162" t="s">
        <v>73</v>
      </c>
      <c r="T162">
        <v>75.075</v>
      </c>
      <c r="V162" s="8" t="s">
        <v>87</v>
      </c>
      <c r="W162">
        <v>1987</v>
      </c>
      <c r="X162" t="s">
        <v>73</v>
      </c>
      <c r="Y162">
        <v>76.477</v>
      </c>
      <c r="AA162" s="8" t="s">
        <v>88</v>
      </c>
      <c r="AB162">
        <v>1987</v>
      </c>
      <c r="AC162" t="s">
        <v>73</v>
      </c>
      <c r="AD162">
        <v>90.558</v>
      </c>
      <c r="AF162" s="8" t="s">
        <v>89</v>
      </c>
      <c r="AG162">
        <v>1987</v>
      </c>
      <c r="AH162" t="s">
        <v>73</v>
      </c>
      <c r="AI162">
        <v>91.798</v>
      </c>
      <c r="AK162" s="8" t="s">
        <v>90</v>
      </c>
      <c r="AL162">
        <v>1987</v>
      </c>
      <c r="AM162" t="s">
        <v>73</v>
      </c>
      <c r="AN162">
        <v>101.869</v>
      </c>
      <c r="AP162">
        <f t="shared" si="7"/>
        <v>0.9351247936543527</v>
      </c>
      <c r="AQ162">
        <f t="shared" si="8"/>
        <v>0.9224921358158591</v>
      </c>
      <c r="AS162">
        <f t="shared" si="6"/>
        <v>101.86766527095936</v>
      </c>
    </row>
    <row r="163" spans="1:45" ht="12.75">
      <c r="A163" s="8" t="s">
        <v>110</v>
      </c>
      <c r="B163">
        <v>1987</v>
      </c>
      <c r="C163" t="s">
        <v>74</v>
      </c>
      <c r="D163">
        <v>97.798</v>
      </c>
      <c r="F163" s="8" t="s">
        <v>71</v>
      </c>
      <c r="G163">
        <v>1987</v>
      </c>
      <c r="H163" t="s">
        <v>74</v>
      </c>
      <c r="I163">
        <v>96.518</v>
      </c>
      <c r="J163">
        <v>96.5</v>
      </c>
      <c r="L163" s="8" t="s">
        <v>84</v>
      </c>
      <c r="M163">
        <v>1987</v>
      </c>
      <c r="N163" t="s">
        <v>74</v>
      </c>
      <c r="O163">
        <v>88.563</v>
      </c>
      <c r="Q163" s="8" t="s">
        <v>86</v>
      </c>
      <c r="R163">
        <v>1987</v>
      </c>
      <c r="S163" t="s">
        <v>74</v>
      </c>
      <c r="T163">
        <v>76.257</v>
      </c>
      <c r="V163" s="8" t="s">
        <v>87</v>
      </c>
      <c r="W163">
        <v>1987</v>
      </c>
      <c r="X163" t="s">
        <v>74</v>
      </c>
      <c r="Y163">
        <v>77.798</v>
      </c>
      <c r="AA163" s="8" t="s">
        <v>88</v>
      </c>
      <c r="AB163">
        <v>1987</v>
      </c>
      <c r="AC163" t="s">
        <v>74</v>
      </c>
      <c r="AD163">
        <v>90.558</v>
      </c>
      <c r="AF163" s="8" t="s">
        <v>89</v>
      </c>
      <c r="AG163">
        <v>1987</v>
      </c>
      <c r="AH163" t="s">
        <v>74</v>
      </c>
      <c r="AI163">
        <v>91.758</v>
      </c>
      <c r="AK163" s="8" t="s">
        <v>90</v>
      </c>
      <c r="AL163">
        <v>1987</v>
      </c>
      <c r="AM163" t="s">
        <v>74</v>
      </c>
      <c r="AN163">
        <v>102.021</v>
      </c>
      <c r="AP163">
        <f t="shared" si="7"/>
        <v>0.9361225824513303</v>
      </c>
      <c r="AQ163">
        <f t="shared" si="8"/>
        <v>0.9238704207963097</v>
      </c>
      <c r="AS163">
        <f t="shared" si="6"/>
        <v>102.02081371121105</v>
      </c>
    </row>
    <row r="164" spans="1:45" ht="12.75">
      <c r="A164" s="8" t="s">
        <v>110</v>
      </c>
      <c r="B164">
        <v>1987</v>
      </c>
      <c r="C164" t="s">
        <v>75</v>
      </c>
      <c r="D164">
        <v>98.807</v>
      </c>
      <c r="F164" s="8" t="s">
        <v>71</v>
      </c>
      <c r="G164">
        <v>1987</v>
      </c>
      <c r="H164" t="s">
        <v>75</v>
      </c>
      <c r="I164">
        <v>97.331</v>
      </c>
      <c r="J164">
        <v>97.3</v>
      </c>
      <c r="L164" s="8" t="s">
        <v>84</v>
      </c>
      <c r="M164">
        <v>1987</v>
      </c>
      <c r="N164" t="s">
        <v>75</v>
      </c>
      <c r="O164">
        <v>90.31</v>
      </c>
      <c r="Q164" s="8" t="s">
        <v>86</v>
      </c>
      <c r="R164">
        <v>1987</v>
      </c>
      <c r="S164" t="s">
        <v>75</v>
      </c>
      <c r="T164">
        <v>78.067</v>
      </c>
      <c r="V164" s="8" t="s">
        <v>87</v>
      </c>
      <c r="W164">
        <v>1987</v>
      </c>
      <c r="X164" t="s">
        <v>75</v>
      </c>
      <c r="Y164">
        <v>79.575</v>
      </c>
      <c r="AA164" s="8" t="s">
        <v>88</v>
      </c>
      <c r="AB164">
        <v>1987</v>
      </c>
      <c r="AC164" t="s">
        <v>75</v>
      </c>
      <c r="AD164">
        <v>91.401</v>
      </c>
      <c r="AF164" s="8" t="s">
        <v>89</v>
      </c>
      <c r="AG164">
        <v>1987</v>
      </c>
      <c r="AH164" t="s">
        <v>75</v>
      </c>
      <c r="AI164">
        <v>92.787</v>
      </c>
      <c r="AK164" s="8" t="s">
        <v>90</v>
      </c>
      <c r="AL164">
        <v>1987</v>
      </c>
      <c r="AM164" t="s">
        <v>75</v>
      </c>
      <c r="AN164">
        <v>101.932</v>
      </c>
      <c r="AP164">
        <f t="shared" si="7"/>
        <v>0.9457880311204224</v>
      </c>
      <c r="AQ164">
        <f t="shared" si="8"/>
        <v>0.9316596481725165</v>
      </c>
      <c r="AS164">
        <f t="shared" si="6"/>
        <v>101.93109283848194</v>
      </c>
    </row>
    <row r="165" spans="1:45" ht="12.75">
      <c r="A165" s="8" t="s">
        <v>110</v>
      </c>
      <c r="B165">
        <v>1988</v>
      </c>
      <c r="C165" t="s">
        <v>72</v>
      </c>
      <c r="D165">
        <v>98.895</v>
      </c>
      <c r="F165" s="8" t="s">
        <v>71</v>
      </c>
      <c r="G165">
        <v>1988</v>
      </c>
      <c r="H165" t="s">
        <v>72</v>
      </c>
      <c r="I165">
        <v>98.004</v>
      </c>
      <c r="J165">
        <v>98</v>
      </c>
      <c r="L165" s="8" t="s">
        <v>84</v>
      </c>
      <c r="M165">
        <v>1988</v>
      </c>
      <c r="N165" t="s">
        <v>72</v>
      </c>
      <c r="O165">
        <v>90.589</v>
      </c>
      <c r="Q165" s="8" t="s">
        <v>86</v>
      </c>
      <c r="R165">
        <v>1988</v>
      </c>
      <c r="S165" t="s">
        <v>72</v>
      </c>
      <c r="T165">
        <v>78.937</v>
      </c>
      <c r="V165" s="8" t="s">
        <v>87</v>
      </c>
      <c r="W165">
        <v>1988</v>
      </c>
      <c r="X165" t="s">
        <v>72</v>
      </c>
      <c r="Y165">
        <v>80.909</v>
      </c>
      <c r="AA165" s="8" t="s">
        <v>88</v>
      </c>
      <c r="AB165">
        <v>1988</v>
      </c>
      <c r="AC165" t="s">
        <v>72</v>
      </c>
      <c r="AD165">
        <v>91.602</v>
      </c>
      <c r="AF165" s="8" t="s">
        <v>89</v>
      </c>
      <c r="AG165">
        <v>1988</v>
      </c>
      <c r="AH165" t="s">
        <v>72</v>
      </c>
      <c r="AI165">
        <v>92.434</v>
      </c>
      <c r="AK165" s="8" t="s">
        <v>90</v>
      </c>
      <c r="AL165">
        <v>1988</v>
      </c>
      <c r="AM165" t="s">
        <v>72</v>
      </c>
      <c r="AN165">
        <v>102.498</v>
      </c>
      <c r="AP165">
        <f t="shared" si="7"/>
        <v>0.9474316319106826</v>
      </c>
      <c r="AQ165">
        <f t="shared" si="8"/>
        <v>0.9388956939559588</v>
      </c>
      <c r="AS165">
        <f t="shared" si="6"/>
        <v>102.49817512070045</v>
      </c>
    </row>
    <row r="166" spans="1:45" ht="12.75">
      <c r="A166" s="8" t="s">
        <v>110</v>
      </c>
      <c r="B166">
        <v>1988</v>
      </c>
      <c r="C166" t="s">
        <v>73</v>
      </c>
      <c r="D166">
        <v>100.308</v>
      </c>
      <c r="F166" s="8" t="s">
        <v>71</v>
      </c>
      <c r="G166">
        <v>1988</v>
      </c>
      <c r="H166" t="s">
        <v>73</v>
      </c>
      <c r="I166">
        <v>99.149</v>
      </c>
      <c r="J166">
        <v>99.1</v>
      </c>
      <c r="L166" s="8" t="s">
        <v>84</v>
      </c>
      <c r="M166">
        <v>1988</v>
      </c>
      <c r="N166" t="s">
        <v>73</v>
      </c>
      <c r="O166">
        <v>92.197</v>
      </c>
      <c r="Q166" s="8" t="s">
        <v>86</v>
      </c>
      <c r="R166">
        <v>1988</v>
      </c>
      <c r="S166" t="s">
        <v>73</v>
      </c>
      <c r="T166">
        <v>80.994</v>
      </c>
      <c r="V166" s="8" t="s">
        <v>87</v>
      </c>
      <c r="W166">
        <v>1988</v>
      </c>
      <c r="X166" t="s">
        <v>73</v>
      </c>
      <c r="Y166">
        <v>82.993</v>
      </c>
      <c r="AA166" s="8" t="s">
        <v>88</v>
      </c>
      <c r="AB166">
        <v>1988</v>
      </c>
      <c r="AC166" t="s">
        <v>73</v>
      </c>
      <c r="AD166">
        <v>91.913</v>
      </c>
      <c r="AF166" s="8" t="s">
        <v>89</v>
      </c>
      <c r="AG166">
        <v>1988</v>
      </c>
      <c r="AH166" t="s">
        <v>73</v>
      </c>
      <c r="AI166">
        <v>92.988</v>
      </c>
      <c r="AK166" s="8" t="s">
        <v>90</v>
      </c>
      <c r="AL166">
        <v>1988</v>
      </c>
      <c r="AM166" t="s">
        <v>73</v>
      </c>
      <c r="AN166">
        <v>102.469</v>
      </c>
      <c r="AP166">
        <f t="shared" si="7"/>
        <v>0.9528336085764847</v>
      </c>
      <c r="AQ166">
        <f t="shared" si="8"/>
        <v>0.9418241761050951</v>
      </c>
      <c r="AS166">
        <f t="shared" si="6"/>
        <v>102.46844846393995</v>
      </c>
    </row>
    <row r="167" spans="1:45" ht="12.75">
      <c r="A167" s="8" t="s">
        <v>110</v>
      </c>
      <c r="B167">
        <v>1988</v>
      </c>
      <c r="C167" t="s">
        <v>74</v>
      </c>
      <c r="D167">
        <v>100.583</v>
      </c>
      <c r="F167" s="8" t="s">
        <v>71</v>
      </c>
      <c r="G167">
        <v>1988</v>
      </c>
      <c r="H167" t="s">
        <v>74</v>
      </c>
      <c r="I167">
        <v>99.577</v>
      </c>
      <c r="J167">
        <v>99.6</v>
      </c>
      <c r="L167" s="8" t="s">
        <v>84</v>
      </c>
      <c r="M167">
        <v>1988</v>
      </c>
      <c r="N167" t="s">
        <v>74</v>
      </c>
      <c r="O167">
        <v>92.715</v>
      </c>
      <c r="Q167" s="8" t="s">
        <v>86</v>
      </c>
      <c r="R167">
        <v>1988</v>
      </c>
      <c r="S167" t="s">
        <v>74</v>
      </c>
      <c r="T167">
        <v>82.277</v>
      </c>
      <c r="V167" s="8" t="s">
        <v>87</v>
      </c>
      <c r="W167">
        <v>1988</v>
      </c>
      <c r="X167" t="s">
        <v>74</v>
      </c>
      <c r="Y167">
        <v>84.167</v>
      </c>
      <c r="AA167" s="8" t="s">
        <v>88</v>
      </c>
      <c r="AB167">
        <v>1988</v>
      </c>
      <c r="AC167" t="s">
        <v>74</v>
      </c>
      <c r="AD167">
        <v>92.177</v>
      </c>
      <c r="AF167" s="8" t="s">
        <v>89</v>
      </c>
      <c r="AG167">
        <v>1988</v>
      </c>
      <c r="AH167" t="s">
        <v>74</v>
      </c>
      <c r="AI167">
        <v>93.109</v>
      </c>
      <c r="AK167" s="8" t="s">
        <v>90</v>
      </c>
      <c r="AL167">
        <v>1988</v>
      </c>
      <c r="AM167" t="s">
        <v>74</v>
      </c>
      <c r="AN167">
        <v>102.297</v>
      </c>
      <c r="AP167">
        <f t="shared" si="7"/>
        <v>0.9524767085285606</v>
      </c>
      <c r="AQ167">
        <f t="shared" si="8"/>
        <v>0.9429503316181509</v>
      </c>
      <c r="AS167">
        <f t="shared" si="6"/>
        <v>102.2969539495173</v>
      </c>
    </row>
    <row r="168" spans="1:45" ht="12.75">
      <c r="A168" s="8" t="s">
        <v>110</v>
      </c>
      <c r="B168">
        <v>1988</v>
      </c>
      <c r="C168" t="s">
        <v>75</v>
      </c>
      <c r="D168">
        <v>101.699</v>
      </c>
      <c r="F168" s="8" t="s">
        <v>71</v>
      </c>
      <c r="G168">
        <v>1988</v>
      </c>
      <c r="H168" t="s">
        <v>75</v>
      </c>
      <c r="I168">
        <v>100.311</v>
      </c>
      <c r="J168">
        <v>100.3</v>
      </c>
      <c r="L168" s="8" t="s">
        <v>84</v>
      </c>
      <c r="M168">
        <v>1988</v>
      </c>
      <c r="N168" t="s">
        <v>75</v>
      </c>
      <c r="O168">
        <v>94.287</v>
      </c>
      <c r="Q168" s="8" t="s">
        <v>86</v>
      </c>
      <c r="R168">
        <v>1988</v>
      </c>
      <c r="S168" t="s">
        <v>75</v>
      </c>
      <c r="T168">
        <v>84.334</v>
      </c>
      <c r="V168" s="8" t="s">
        <v>87</v>
      </c>
      <c r="W168">
        <v>1988</v>
      </c>
      <c r="X168" t="s">
        <v>75</v>
      </c>
      <c r="Y168">
        <v>85.619</v>
      </c>
      <c r="AA168" s="8" t="s">
        <v>88</v>
      </c>
      <c r="AB168">
        <v>1988</v>
      </c>
      <c r="AC168" t="s">
        <v>75</v>
      </c>
      <c r="AD168">
        <v>92.712</v>
      </c>
      <c r="AF168" s="8" t="s">
        <v>89</v>
      </c>
      <c r="AG168">
        <v>1988</v>
      </c>
      <c r="AH168" t="s">
        <v>75</v>
      </c>
      <c r="AI168">
        <v>93.995</v>
      </c>
      <c r="AK168" s="8" t="s">
        <v>90</v>
      </c>
      <c r="AL168">
        <v>1988</v>
      </c>
      <c r="AM168" t="s">
        <v>75</v>
      </c>
      <c r="AN168">
        <v>101.523</v>
      </c>
      <c r="AP168">
        <f t="shared" si="7"/>
        <v>0.9542687661015195</v>
      </c>
      <c r="AQ168">
        <f t="shared" si="8"/>
        <v>0.9412447929321776</v>
      </c>
      <c r="AS168">
        <f t="shared" si="6"/>
        <v>101.52335401899244</v>
      </c>
    </row>
    <row r="169" spans="1:45" ht="12.75">
      <c r="A169" s="8" t="s">
        <v>110</v>
      </c>
      <c r="B169">
        <v>1989</v>
      </c>
      <c r="C169" t="s">
        <v>72</v>
      </c>
      <c r="D169">
        <v>102.698</v>
      </c>
      <c r="F169" s="8" t="s">
        <v>71</v>
      </c>
      <c r="G169">
        <v>1989</v>
      </c>
      <c r="H169" t="s">
        <v>72</v>
      </c>
      <c r="I169">
        <v>101.134</v>
      </c>
      <c r="J169">
        <v>101.1</v>
      </c>
      <c r="L169" s="8" t="s">
        <v>84</v>
      </c>
      <c r="M169">
        <v>1989</v>
      </c>
      <c r="N169" t="s">
        <v>72</v>
      </c>
      <c r="O169">
        <v>94.846</v>
      </c>
      <c r="Q169" s="8" t="s">
        <v>86</v>
      </c>
      <c r="R169">
        <v>1989</v>
      </c>
      <c r="S169" t="s">
        <v>72</v>
      </c>
      <c r="T169">
        <v>85.684</v>
      </c>
      <c r="V169" s="8" t="s">
        <v>87</v>
      </c>
      <c r="W169">
        <v>1989</v>
      </c>
      <c r="X169" t="s">
        <v>72</v>
      </c>
      <c r="Y169">
        <v>86.741</v>
      </c>
      <c r="AA169" s="8" t="s">
        <v>88</v>
      </c>
      <c r="AB169">
        <v>1989</v>
      </c>
      <c r="AC169" t="s">
        <v>72</v>
      </c>
      <c r="AD169">
        <v>92.354</v>
      </c>
      <c r="AF169" s="8" t="s">
        <v>89</v>
      </c>
      <c r="AG169">
        <v>1989</v>
      </c>
      <c r="AH169" t="s">
        <v>72</v>
      </c>
      <c r="AI169">
        <v>93.783</v>
      </c>
      <c r="AK169" s="8" t="s">
        <v>90</v>
      </c>
      <c r="AL169">
        <v>1989</v>
      </c>
      <c r="AM169" t="s">
        <v>72</v>
      </c>
      <c r="AN169">
        <v>101.235</v>
      </c>
      <c r="AP169">
        <f t="shared" si="7"/>
        <v>0.9493940975801891</v>
      </c>
      <c r="AQ169">
        <f t="shared" si="8"/>
        <v>0.934935662473221</v>
      </c>
      <c r="AS169">
        <f t="shared" si="6"/>
        <v>101.23306970135197</v>
      </c>
    </row>
    <row r="170" spans="1:45" ht="12.75">
      <c r="A170" s="8" t="s">
        <v>110</v>
      </c>
      <c r="B170">
        <v>1989</v>
      </c>
      <c r="C170" t="s">
        <v>73</v>
      </c>
      <c r="D170">
        <v>103.109</v>
      </c>
      <c r="F170" s="8" t="s">
        <v>71</v>
      </c>
      <c r="G170">
        <v>1989</v>
      </c>
      <c r="H170" t="s">
        <v>73</v>
      </c>
      <c r="I170">
        <v>101.433</v>
      </c>
      <c r="J170">
        <v>101.4</v>
      </c>
      <c r="L170" s="8" t="s">
        <v>84</v>
      </c>
      <c r="M170">
        <v>1989</v>
      </c>
      <c r="N170" t="s">
        <v>73</v>
      </c>
      <c r="O170">
        <v>95.453</v>
      </c>
      <c r="Q170" s="8" t="s">
        <v>86</v>
      </c>
      <c r="R170">
        <v>1989</v>
      </c>
      <c r="S170" t="s">
        <v>73</v>
      </c>
      <c r="T170">
        <v>87.181</v>
      </c>
      <c r="V170" s="8" t="s">
        <v>87</v>
      </c>
      <c r="W170">
        <v>1989</v>
      </c>
      <c r="X170" t="s">
        <v>73</v>
      </c>
      <c r="Y170">
        <v>87.316</v>
      </c>
      <c r="AA170" s="8" t="s">
        <v>88</v>
      </c>
      <c r="AB170">
        <v>1989</v>
      </c>
      <c r="AC170" t="s">
        <v>73</v>
      </c>
      <c r="AD170">
        <v>92.575</v>
      </c>
      <c r="AF170" s="8" t="s">
        <v>89</v>
      </c>
      <c r="AG170">
        <v>1989</v>
      </c>
      <c r="AH170" t="s">
        <v>73</v>
      </c>
      <c r="AI170">
        <v>94.104</v>
      </c>
      <c r="AK170" s="8" t="s">
        <v>90</v>
      </c>
      <c r="AL170">
        <v>1989</v>
      </c>
      <c r="AM170" t="s">
        <v>73</v>
      </c>
      <c r="AN170">
        <v>100.156</v>
      </c>
      <c r="AP170">
        <f t="shared" si="7"/>
        <v>0.9425020379266766</v>
      </c>
      <c r="AQ170">
        <f t="shared" si="8"/>
        <v>0.927182003637089</v>
      </c>
      <c r="AS170">
        <f t="shared" si="6"/>
        <v>100.15536405749774</v>
      </c>
    </row>
    <row r="171" spans="1:45" ht="12.75">
      <c r="A171" s="8" t="s">
        <v>110</v>
      </c>
      <c r="B171">
        <v>1989</v>
      </c>
      <c r="C171" t="s">
        <v>74</v>
      </c>
      <c r="D171">
        <v>103.341</v>
      </c>
      <c r="F171" s="8" t="s">
        <v>71</v>
      </c>
      <c r="G171">
        <v>1989</v>
      </c>
      <c r="H171" t="s">
        <v>74</v>
      </c>
      <c r="I171">
        <v>101.494</v>
      </c>
      <c r="J171">
        <v>101.5</v>
      </c>
      <c r="L171" s="8" t="s">
        <v>84</v>
      </c>
      <c r="M171">
        <v>1989</v>
      </c>
      <c r="N171" t="s">
        <v>74</v>
      </c>
      <c r="O171">
        <v>96.133</v>
      </c>
      <c r="Q171" s="8" t="s">
        <v>86</v>
      </c>
      <c r="R171">
        <v>1989</v>
      </c>
      <c r="S171" t="s">
        <v>74</v>
      </c>
      <c r="T171">
        <v>88.404</v>
      </c>
      <c r="V171" s="8" t="s">
        <v>87</v>
      </c>
      <c r="W171">
        <v>1989</v>
      </c>
      <c r="X171" t="s">
        <v>74</v>
      </c>
      <c r="Y171">
        <v>88.225</v>
      </c>
      <c r="AA171" s="8" t="s">
        <v>88</v>
      </c>
      <c r="AB171">
        <v>1989</v>
      </c>
      <c r="AC171" t="s">
        <v>74</v>
      </c>
      <c r="AD171">
        <v>93.025</v>
      </c>
      <c r="AF171" s="8" t="s">
        <v>89</v>
      </c>
      <c r="AG171">
        <v>1989</v>
      </c>
      <c r="AH171" t="s">
        <v>74</v>
      </c>
      <c r="AI171">
        <v>94.717</v>
      </c>
      <c r="AK171" s="8" t="s">
        <v>90</v>
      </c>
      <c r="AL171">
        <v>1989</v>
      </c>
      <c r="AM171" t="s">
        <v>74</v>
      </c>
      <c r="AN171">
        <v>99.798</v>
      </c>
      <c r="AP171">
        <f t="shared" si="7"/>
        <v>0.945261299756142</v>
      </c>
      <c r="AQ171">
        <f t="shared" si="8"/>
        <v>0.9283667697956269</v>
      </c>
      <c r="AS171">
        <f t="shared" si="6"/>
        <v>99.79848387893853</v>
      </c>
    </row>
    <row r="172" spans="1:45" ht="12.75">
      <c r="A172" s="8" t="s">
        <v>110</v>
      </c>
      <c r="B172">
        <v>1989</v>
      </c>
      <c r="C172" t="s">
        <v>75</v>
      </c>
      <c r="D172">
        <v>103.355</v>
      </c>
      <c r="F172" s="8" t="s">
        <v>71</v>
      </c>
      <c r="G172">
        <v>1989</v>
      </c>
      <c r="H172" t="s">
        <v>75</v>
      </c>
      <c r="I172">
        <v>101.896</v>
      </c>
      <c r="J172">
        <v>101.9</v>
      </c>
      <c r="L172" s="8" t="s">
        <v>84</v>
      </c>
      <c r="M172">
        <v>1989</v>
      </c>
      <c r="N172" t="s">
        <v>75</v>
      </c>
      <c r="O172">
        <v>96.299</v>
      </c>
      <c r="Q172" s="8" t="s">
        <v>86</v>
      </c>
      <c r="R172">
        <v>1989</v>
      </c>
      <c r="S172" t="s">
        <v>75</v>
      </c>
      <c r="T172">
        <v>88.999</v>
      </c>
      <c r="V172" s="8" t="s">
        <v>87</v>
      </c>
      <c r="W172">
        <v>1989</v>
      </c>
      <c r="X172" t="s">
        <v>75</v>
      </c>
      <c r="Y172">
        <v>89.39</v>
      </c>
      <c r="AA172" s="8" t="s">
        <v>88</v>
      </c>
      <c r="AB172">
        <v>1989</v>
      </c>
      <c r="AC172" t="s">
        <v>75</v>
      </c>
      <c r="AD172">
        <v>93.173</v>
      </c>
      <c r="AF172" s="8" t="s">
        <v>89</v>
      </c>
      <c r="AG172">
        <v>1989</v>
      </c>
      <c r="AH172" t="s">
        <v>75</v>
      </c>
      <c r="AI172">
        <v>94.507</v>
      </c>
      <c r="AK172" s="8" t="s">
        <v>90</v>
      </c>
      <c r="AL172">
        <v>1989</v>
      </c>
      <c r="AM172" t="s">
        <v>75</v>
      </c>
      <c r="AN172">
        <v>100.439</v>
      </c>
      <c r="AP172">
        <f t="shared" si="7"/>
        <v>0.9492234351384433</v>
      </c>
      <c r="AQ172">
        <f t="shared" si="8"/>
        <v>0.9358238222327592</v>
      </c>
      <c r="AS172">
        <f t="shared" si="6"/>
        <v>100.43948439146764</v>
      </c>
    </row>
    <row r="173" spans="1:45" ht="12.75">
      <c r="A173" s="8" t="s">
        <v>110</v>
      </c>
      <c r="B173">
        <v>1990</v>
      </c>
      <c r="C173" t="s">
        <v>72</v>
      </c>
      <c r="D173">
        <v>103.602</v>
      </c>
      <c r="F173" s="8" t="s">
        <v>71</v>
      </c>
      <c r="G173">
        <v>1990</v>
      </c>
      <c r="H173" t="s">
        <v>72</v>
      </c>
      <c r="I173">
        <v>102.475</v>
      </c>
      <c r="J173">
        <v>102.4</v>
      </c>
      <c r="L173" s="8" t="s">
        <v>84</v>
      </c>
      <c r="M173">
        <v>1990</v>
      </c>
      <c r="N173" t="s">
        <v>72</v>
      </c>
      <c r="O173">
        <v>97.417</v>
      </c>
      <c r="Q173" s="8" t="s">
        <v>86</v>
      </c>
      <c r="R173">
        <v>1990</v>
      </c>
      <c r="S173" t="s">
        <v>72</v>
      </c>
      <c r="T173">
        <v>91.038</v>
      </c>
      <c r="V173" s="8" t="s">
        <v>87</v>
      </c>
      <c r="W173">
        <v>1990</v>
      </c>
      <c r="X173" t="s">
        <v>72</v>
      </c>
      <c r="Y173">
        <v>91.31</v>
      </c>
      <c r="AA173" s="8" t="s">
        <v>88</v>
      </c>
      <c r="AB173">
        <v>1990</v>
      </c>
      <c r="AC173" t="s">
        <v>72</v>
      </c>
      <c r="AD173">
        <v>94.03</v>
      </c>
      <c r="AF173" s="8" t="s">
        <v>89</v>
      </c>
      <c r="AG173">
        <v>1990</v>
      </c>
      <c r="AH173" t="s">
        <v>72</v>
      </c>
      <c r="AI173">
        <v>95.064</v>
      </c>
      <c r="AK173" s="8" t="s">
        <v>90</v>
      </c>
      <c r="AL173">
        <v>1990</v>
      </c>
      <c r="AM173" t="s">
        <v>72</v>
      </c>
      <c r="AN173">
        <v>100.298</v>
      </c>
      <c r="AP173">
        <f t="shared" si="7"/>
        <v>0.9534819120997284</v>
      </c>
      <c r="AQ173">
        <f t="shared" si="8"/>
        <v>0.9431097753172686</v>
      </c>
      <c r="AS173">
        <f t="shared" si="6"/>
        <v>100.29894724603726</v>
      </c>
    </row>
    <row r="174" spans="1:45" ht="12.75">
      <c r="A174" s="8" t="s">
        <v>110</v>
      </c>
      <c r="B174">
        <v>1990</v>
      </c>
      <c r="C174" t="s">
        <v>73</v>
      </c>
      <c r="D174">
        <v>103.056</v>
      </c>
      <c r="F174" s="8" t="s">
        <v>71</v>
      </c>
      <c r="G174">
        <v>1990</v>
      </c>
      <c r="H174" t="s">
        <v>73</v>
      </c>
      <c r="I174">
        <v>102.487</v>
      </c>
      <c r="J174">
        <v>102.4</v>
      </c>
      <c r="L174" s="8" t="s">
        <v>84</v>
      </c>
      <c r="M174">
        <v>1990</v>
      </c>
      <c r="N174" t="s">
        <v>73</v>
      </c>
      <c r="O174">
        <v>97.552</v>
      </c>
      <c r="Q174" s="8" t="s">
        <v>86</v>
      </c>
      <c r="R174">
        <v>1990</v>
      </c>
      <c r="S174" t="s">
        <v>73</v>
      </c>
      <c r="T174">
        <v>92.211</v>
      </c>
      <c r="V174" s="8" t="s">
        <v>87</v>
      </c>
      <c r="W174">
        <v>1990</v>
      </c>
      <c r="X174" t="s">
        <v>73</v>
      </c>
      <c r="Y174">
        <v>92.778</v>
      </c>
      <c r="AA174" s="8" t="s">
        <v>88</v>
      </c>
      <c r="AB174">
        <v>1990</v>
      </c>
      <c r="AC174" t="s">
        <v>73</v>
      </c>
      <c r="AD174">
        <v>94.659</v>
      </c>
      <c r="AF174" s="8" t="s">
        <v>89</v>
      </c>
      <c r="AG174">
        <v>1990</v>
      </c>
      <c r="AH174" t="s">
        <v>73</v>
      </c>
      <c r="AI174">
        <v>95.184</v>
      </c>
      <c r="AK174" s="8" t="s">
        <v>90</v>
      </c>
      <c r="AL174">
        <v>1990</v>
      </c>
      <c r="AM174" t="s">
        <v>73</v>
      </c>
      <c r="AN174">
        <v>100.614</v>
      </c>
      <c r="AP174">
        <f t="shared" si="7"/>
        <v>0.9577004058462533</v>
      </c>
      <c r="AQ174">
        <f t="shared" si="8"/>
        <v>0.9524126833368747</v>
      </c>
      <c r="AS174">
        <f t="shared" si="6"/>
        <v>100.61569232709839</v>
      </c>
    </row>
    <row r="175" spans="1:45" ht="12.75">
      <c r="A175" s="8" t="s">
        <v>110</v>
      </c>
      <c r="B175">
        <v>1990</v>
      </c>
      <c r="C175" t="s">
        <v>74</v>
      </c>
      <c r="D175">
        <v>102.363</v>
      </c>
      <c r="F175" s="8" t="s">
        <v>71</v>
      </c>
      <c r="G175">
        <v>1990</v>
      </c>
      <c r="H175" t="s">
        <v>74</v>
      </c>
      <c r="I175">
        <v>102.222</v>
      </c>
      <c r="J175">
        <v>102.2</v>
      </c>
      <c r="L175" s="8" t="s">
        <v>84</v>
      </c>
      <c r="M175">
        <v>1990</v>
      </c>
      <c r="N175" t="s">
        <v>74</v>
      </c>
      <c r="O175">
        <v>97.282</v>
      </c>
      <c r="Q175" s="8" t="s">
        <v>86</v>
      </c>
      <c r="R175">
        <v>1990</v>
      </c>
      <c r="S175" t="s">
        <v>74</v>
      </c>
      <c r="T175">
        <v>92.762</v>
      </c>
      <c r="V175" s="8" t="s">
        <v>87</v>
      </c>
      <c r="W175">
        <v>1990</v>
      </c>
      <c r="X175" t="s">
        <v>74</v>
      </c>
      <c r="Y175">
        <v>93.565</v>
      </c>
      <c r="AA175" s="8" t="s">
        <v>88</v>
      </c>
      <c r="AB175">
        <v>1990</v>
      </c>
      <c r="AC175" t="s">
        <v>74</v>
      </c>
      <c r="AD175">
        <v>95.036</v>
      </c>
      <c r="AF175" s="8" t="s">
        <v>89</v>
      </c>
      <c r="AG175">
        <v>1990</v>
      </c>
      <c r="AH175" t="s">
        <v>74</v>
      </c>
      <c r="AI175">
        <v>95.167</v>
      </c>
      <c r="AK175" s="8" t="s">
        <v>90</v>
      </c>
      <c r="AL175">
        <v>1990</v>
      </c>
      <c r="AM175" t="s">
        <v>74</v>
      </c>
      <c r="AN175">
        <v>100.866</v>
      </c>
      <c r="AP175">
        <f t="shared" si="7"/>
        <v>0.9599120312656102</v>
      </c>
      <c r="AQ175">
        <f t="shared" si="8"/>
        <v>0.9585897996349579</v>
      </c>
      <c r="AS175">
        <f t="shared" si="6"/>
        <v>100.86605979652717</v>
      </c>
    </row>
    <row r="176" spans="1:45" ht="12.75">
      <c r="A176" s="8" t="s">
        <v>110</v>
      </c>
      <c r="B176">
        <v>1990</v>
      </c>
      <c r="C176" t="s">
        <v>75</v>
      </c>
      <c r="D176">
        <v>101.858</v>
      </c>
      <c r="F176" s="8" t="s">
        <v>71</v>
      </c>
      <c r="G176">
        <v>1990</v>
      </c>
      <c r="H176" t="s">
        <v>75</v>
      </c>
      <c r="I176">
        <v>101.793</v>
      </c>
      <c r="J176">
        <v>101.7</v>
      </c>
      <c r="L176" s="8" t="s">
        <v>84</v>
      </c>
      <c r="M176">
        <v>1990</v>
      </c>
      <c r="N176" t="s">
        <v>75</v>
      </c>
      <c r="O176">
        <v>96.086</v>
      </c>
      <c r="Q176" s="8" t="s">
        <v>86</v>
      </c>
      <c r="R176">
        <v>1990</v>
      </c>
      <c r="S176" t="s">
        <v>75</v>
      </c>
      <c r="T176">
        <v>92.426</v>
      </c>
      <c r="V176" s="8" t="s">
        <v>87</v>
      </c>
      <c r="W176">
        <v>1990</v>
      </c>
      <c r="X176" t="s">
        <v>75</v>
      </c>
      <c r="Y176">
        <v>93.903</v>
      </c>
      <c r="AA176" s="8" t="s">
        <v>88</v>
      </c>
      <c r="AB176">
        <v>1990</v>
      </c>
      <c r="AC176" t="s">
        <v>75</v>
      </c>
      <c r="AD176">
        <v>94.334</v>
      </c>
      <c r="AF176" s="8" t="s">
        <v>89</v>
      </c>
      <c r="AG176">
        <v>1990</v>
      </c>
      <c r="AH176" t="s">
        <v>75</v>
      </c>
      <c r="AI176">
        <v>94.394</v>
      </c>
      <c r="AK176" s="8" t="s">
        <v>90</v>
      </c>
      <c r="AL176">
        <v>1990</v>
      </c>
      <c r="AM176" t="s">
        <v>75</v>
      </c>
      <c r="AN176">
        <v>101.598</v>
      </c>
      <c r="AP176">
        <f t="shared" si="7"/>
        <v>0.9590196584025178</v>
      </c>
      <c r="AQ176">
        <f t="shared" si="8"/>
        <v>0.958407666435307</v>
      </c>
      <c r="AS176">
        <f t="shared" si="6"/>
        <v>101.59752297842212</v>
      </c>
    </row>
    <row r="177" spans="1:45" ht="12.75">
      <c r="A177" s="8" t="s">
        <v>110</v>
      </c>
      <c r="B177">
        <v>1991</v>
      </c>
      <c r="C177" t="s">
        <v>72</v>
      </c>
      <c r="D177">
        <v>100.8</v>
      </c>
      <c r="F177" s="8" t="s">
        <v>71</v>
      </c>
      <c r="G177">
        <v>1991</v>
      </c>
      <c r="H177" t="s">
        <v>72</v>
      </c>
      <c r="I177">
        <v>101.069</v>
      </c>
      <c r="J177">
        <v>101</v>
      </c>
      <c r="L177" s="8" t="s">
        <v>84</v>
      </c>
      <c r="M177">
        <v>1991</v>
      </c>
      <c r="N177" t="s">
        <v>72</v>
      </c>
      <c r="O177">
        <v>95.304</v>
      </c>
      <c r="Q177" s="8" t="s">
        <v>86</v>
      </c>
      <c r="R177">
        <v>1991</v>
      </c>
      <c r="S177" t="s">
        <v>72</v>
      </c>
      <c r="T177">
        <v>92.709</v>
      </c>
      <c r="V177" s="8" t="s">
        <v>87</v>
      </c>
      <c r="W177">
        <v>1991</v>
      </c>
      <c r="X177" t="s">
        <v>72</v>
      </c>
      <c r="Y177">
        <v>93.683</v>
      </c>
      <c r="AA177" s="8" t="s">
        <v>88</v>
      </c>
      <c r="AB177">
        <v>1991</v>
      </c>
      <c r="AC177" t="s">
        <v>72</v>
      </c>
      <c r="AD177">
        <v>94.548</v>
      </c>
      <c r="AF177" s="8" t="s">
        <v>89</v>
      </c>
      <c r="AG177">
        <v>1991</v>
      </c>
      <c r="AH177" t="s">
        <v>72</v>
      </c>
      <c r="AI177">
        <v>94.295</v>
      </c>
      <c r="AK177" s="8" t="s">
        <v>90</v>
      </c>
      <c r="AL177">
        <v>1991</v>
      </c>
      <c r="AM177" t="s">
        <v>72</v>
      </c>
      <c r="AN177">
        <v>101.051</v>
      </c>
      <c r="AP177">
        <f t="shared" si="7"/>
        <v>0.9528664877350614</v>
      </c>
      <c r="AQ177">
        <f t="shared" si="8"/>
        <v>0.9554093556437989</v>
      </c>
      <c r="AS177">
        <f t="shared" si="6"/>
        <v>101.05164512806209</v>
      </c>
    </row>
    <row r="178" spans="1:45" ht="12.75">
      <c r="A178" s="8" t="s">
        <v>110</v>
      </c>
      <c r="B178">
        <v>1991</v>
      </c>
      <c r="C178" t="s">
        <v>73</v>
      </c>
      <c r="D178">
        <v>100.167</v>
      </c>
      <c r="F178" s="8" t="s">
        <v>71</v>
      </c>
      <c r="G178">
        <v>1991</v>
      </c>
      <c r="H178" t="s">
        <v>73</v>
      </c>
      <c r="I178">
        <v>100.607</v>
      </c>
      <c r="J178">
        <v>100.5</v>
      </c>
      <c r="L178" s="8" t="s">
        <v>84</v>
      </c>
      <c r="M178">
        <v>1991</v>
      </c>
      <c r="N178" t="s">
        <v>73</v>
      </c>
      <c r="O178">
        <v>96.072</v>
      </c>
      <c r="Q178" s="8" t="s">
        <v>86</v>
      </c>
      <c r="R178">
        <v>1991</v>
      </c>
      <c r="S178" t="s">
        <v>73</v>
      </c>
      <c r="T178">
        <v>93.967</v>
      </c>
      <c r="V178" s="8" t="s">
        <v>87</v>
      </c>
      <c r="W178">
        <v>1991</v>
      </c>
      <c r="X178" t="s">
        <v>73</v>
      </c>
      <c r="Y178">
        <v>94.829</v>
      </c>
      <c r="AA178" s="8" t="s">
        <v>88</v>
      </c>
      <c r="AB178">
        <v>1991</v>
      </c>
      <c r="AC178" t="s">
        <v>73</v>
      </c>
      <c r="AD178">
        <v>95.912</v>
      </c>
      <c r="AF178" s="8" t="s">
        <v>89</v>
      </c>
      <c r="AG178">
        <v>1991</v>
      </c>
      <c r="AH178" t="s">
        <v>73</v>
      </c>
      <c r="AI178">
        <v>95.493</v>
      </c>
      <c r="AK178" s="8" t="s">
        <v>90</v>
      </c>
      <c r="AL178">
        <v>1991</v>
      </c>
      <c r="AM178" t="s">
        <v>73</v>
      </c>
      <c r="AN178">
        <v>100.917</v>
      </c>
      <c r="AP178">
        <f t="shared" si="7"/>
        <v>0.9636835416714732</v>
      </c>
      <c r="AQ178">
        <f t="shared" si="8"/>
        <v>0.9679166799139627</v>
      </c>
      <c r="AS178">
        <f t="shared" si="6"/>
        <v>100.91666841249864</v>
      </c>
    </row>
    <row r="179" spans="1:45" ht="12.75">
      <c r="A179" s="8" t="s">
        <v>110</v>
      </c>
      <c r="B179">
        <v>1991</v>
      </c>
      <c r="C179" t="s">
        <v>74</v>
      </c>
      <c r="D179">
        <v>100.048</v>
      </c>
      <c r="F179" s="8" t="s">
        <v>71</v>
      </c>
      <c r="G179">
        <v>1991</v>
      </c>
      <c r="H179" t="s">
        <v>74</v>
      </c>
      <c r="I179">
        <v>100.341</v>
      </c>
      <c r="J179">
        <v>100.2</v>
      </c>
      <c r="L179" s="8" t="s">
        <v>84</v>
      </c>
      <c r="M179">
        <v>1991</v>
      </c>
      <c r="N179" t="s">
        <v>74</v>
      </c>
      <c r="O179">
        <v>96.635</v>
      </c>
      <c r="Q179" s="8" t="s">
        <v>86</v>
      </c>
      <c r="R179">
        <v>1991</v>
      </c>
      <c r="S179" t="s">
        <v>74</v>
      </c>
      <c r="T179">
        <v>95.253</v>
      </c>
      <c r="V179" s="8" t="s">
        <v>87</v>
      </c>
      <c r="W179">
        <v>1991</v>
      </c>
      <c r="X179" t="s">
        <v>74</v>
      </c>
      <c r="Y179">
        <v>95.739</v>
      </c>
      <c r="AA179" s="8" t="s">
        <v>88</v>
      </c>
      <c r="AB179">
        <v>1991</v>
      </c>
      <c r="AC179" t="s">
        <v>74</v>
      </c>
      <c r="AD179">
        <v>96.589</v>
      </c>
      <c r="AF179" s="8" t="s">
        <v>89</v>
      </c>
      <c r="AG179">
        <v>1991</v>
      </c>
      <c r="AH179" t="s">
        <v>74</v>
      </c>
      <c r="AI179">
        <v>96.307</v>
      </c>
      <c r="AK179" s="8" t="s">
        <v>90</v>
      </c>
      <c r="AL179">
        <v>1991</v>
      </c>
      <c r="AM179" t="s">
        <v>74</v>
      </c>
      <c r="AN179">
        <v>100.511</v>
      </c>
      <c r="AP179">
        <f t="shared" si="7"/>
        <v>0.9679797016422058</v>
      </c>
      <c r="AQ179">
        <f t="shared" si="8"/>
        <v>0.9708145214545075</v>
      </c>
      <c r="AS179">
        <f t="shared" si="6"/>
        <v>100.50979696618167</v>
      </c>
    </row>
    <row r="180" spans="1:45" ht="12.75">
      <c r="A180" s="8" t="s">
        <v>110</v>
      </c>
      <c r="B180">
        <v>1991</v>
      </c>
      <c r="C180" t="s">
        <v>75</v>
      </c>
      <c r="D180">
        <v>99.914</v>
      </c>
      <c r="F180" s="8" t="s">
        <v>71</v>
      </c>
      <c r="G180">
        <v>1991</v>
      </c>
      <c r="H180" t="s">
        <v>75</v>
      </c>
      <c r="I180">
        <v>100.204</v>
      </c>
      <c r="J180">
        <v>100.1</v>
      </c>
      <c r="L180" s="8" t="s">
        <v>84</v>
      </c>
      <c r="M180">
        <v>1991</v>
      </c>
      <c r="N180" t="s">
        <v>75</v>
      </c>
      <c r="O180">
        <v>97.125</v>
      </c>
      <c r="Q180" s="8" t="s">
        <v>86</v>
      </c>
      <c r="R180">
        <v>1991</v>
      </c>
      <c r="S180" t="s">
        <v>75</v>
      </c>
      <c r="T180">
        <v>96.046</v>
      </c>
      <c r="V180" s="8" t="s">
        <v>87</v>
      </c>
      <c r="W180">
        <v>1991</v>
      </c>
      <c r="X180" t="s">
        <v>75</v>
      </c>
      <c r="Y180">
        <v>96.656</v>
      </c>
      <c r="AA180" s="8" t="s">
        <v>88</v>
      </c>
      <c r="AB180">
        <v>1991</v>
      </c>
      <c r="AC180" t="s">
        <v>75</v>
      </c>
      <c r="AD180">
        <v>97.208</v>
      </c>
      <c r="AF180" s="8" t="s">
        <v>89</v>
      </c>
      <c r="AG180">
        <v>1991</v>
      </c>
      <c r="AH180" t="s">
        <v>75</v>
      </c>
      <c r="AI180">
        <v>96.928</v>
      </c>
      <c r="AK180" s="8" t="s">
        <v>90</v>
      </c>
      <c r="AL180">
        <v>1991</v>
      </c>
      <c r="AM180" t="s">
        <v>75</v>
      </c>
      <c r="AN180">
        <v>100.635</v>
      </c>
      <c r="AP180">
        <f t="shared" si="7"/>
        <v>0.975428654167201</v>
      </c>
      <c r="AQ180">
        <f t="shared" si="8"/>
        <v>0.9782598320772885</v>
      </c>
      <c r="AS180">
        <f t="shared" si="6"/>
        <v>100.63435273266767</v>
      </c>
    </row>
    <row r="181" spans="1:45" ht="12.75">
      <c r="A181" s="8" t="s">
        <v>110</v>
      </c>
      <c r="B181">
        <v>1992</v>
      </c>
      <c r="C181" t="s">
        <v>72</v>
      </c>
      <c r="D181">
        <v>99.438</v>
      </c>
      <c r="F181" s="8" t="s">
        <v>71</v>
      </c>
      <c r="G181">
        <v>1992</v>
      </c>
      <c r="H181" t="s">
        <v>72</v>
      </c>
      <c r="I181">
        <v>99.666</v>
      </c>
      <c r="J181">
        <v>99.6</v>
      </c>
      <c r="L181" s="8" t="s">
        <v>84</v>
      </c>
      <c r="M181">
        <v>1992</v>
      </c>
      <c r="N181" t="s">
        <v>72</v>
      </c>
      <c r="O181">
        <v>98.254</v>
      </c>
      <c r="Q181" s="8" t="s">
        <v>86</v>
      </c>
      <c r="R181">
        <v>1992</v>
      </c>
      <c r="S181" t="s">
        <v>72</v>
      </c>
      <c r="T181">
        <v>97.621</v>
      </c>
      <c r="V181" s="8" t="s">
        <v>87</v>
      </c>
      <c r="W181">
        <v>1992</v>
      </c>
      <c r="X181" t="s">
        <v>72</v>
      </c>
      <c r="Y181">
        <v>98.021</v>
      </c>
      <c r="AA181" s="8" t="s">
        <v>88</v>
      </c>
      <c r="AB181">
        <v>1992</v>
      </c>
      <c r="AC181" t="s">
        <v>72</v>
      </c>
      <c r="AD181">
        <v>98.809</v>
      </c>
      <c r="AF181" s="8" t="s">
        <v>89</v>
      </c>
      <c r="AG181">
        <v>1992</v>
      </c>
      <c r="AH181" t="s">
        <v>72</v>
      </c>
      <c r="AI181">
        <v>98.584</v>
      </c>
      <c r="AK181" s="8" t="s">
        <v>90</v>
      </c>
      <c r="AL181">
        <v>1992</v>
      </c>
      <c r="AM181" t="s">
        <v>72</v>
      </c>
      <c r="AN181">
        <v>100.41</v>
      </c>
      <c r="AP181">
        <f t="shared" si="7"/>
        <v>0.989872109889265</v>
      </c>
      <c r="AQ181">
        <f t="shared" si="8"/>
        <v>0.992141773811053</v>
      </c>
      <c r="AS181">
        <f t="shared" si="6"/>
        <v>100.40900246381412</v>
      </c>
    </row>
    <row r="182" spans="1:45" ht="12.75">
      <c r="A182" s="8" t="s">
        <v>110</v>
      </c>
      <c r="B182">
        <v>1992</v>
      </c>
      <c r="C182" t="s">
        <v>73</v>
      </c>
      <c r="D182">
        <v>99.831</v>
      </c>
      <c r="F182" s="8" t="s">
        <v>71</v>
      </c>
      <c r="G182">
        <v>1992</v>
      </c>
      <c r="H182" t="s">
        <v>73</v>
      </c>
      <c r="I182">
        <v>99.801</v>
      </c>
      <c r="J182">
        <v>99.8</v>
      </c>
      <c r="L182" s="8" t="s">
        <v>84</v>
      </c>
      <c r="M182">
        <v>1992</v>
      </c>
      <c r="N182" t="s">
        <v>73</v>
      </c>
      <c r="O182">
        <v>99.307</v>
      </c>
      <c r="Q182" s="8" t="s">
        <v>86</v>
      </c>
      <c r="R182">
        <v>1992</v>
      </c>
      <c r="S182" t="s">
        <v>73</v>
      </c>
      <c r="T182">
        <v>99.044</v>
      </c>
      <c r="V182" s="8" t="s">
        <v>87</v>
      </c>
      <c r="W182">
        <v>1992</v>
      </c>
      <c r="X182" t="s">
        <v>73</v>
      </c>
      <c r="Y182">
        <v>99.187</v>
      </c>
      <c r="AA182" s="8" t="s">
        <v>88</v>
      </c>
      <c r="AB182">
        <v>1992</v>
      </c>
      <c r="AC182" t="s">
        <v>73</v>
      </c>
      <c r="AD182">
        <v>99.475</v>
      </c>
      <c r="AF182" s="8" t="s">
        <v>89</v>
      </c>
      <c r="AG182">
        <v>1992</v>
      </c>
      <c r="AH182" t="s">
        <v>73</v>
      </c>
      <c r="AI182">
        <v>99.505</v>
      </c>
      <c r="AK182" s="8" t="s">
        <v>90</v>
      </c>
      <c r="AL182">
        <v>1992</v>
      </c>
      <c r="AM182" t="s">
        <v>73</v>
      </c>
      <c r="AN182">
        <v>100.144</v>
      </c>
      <c r="AP182">
        <f t="shared" si="7"/>
        <v>0.9964868059450745</v>
      </c>
      <c r="AQ182">
        <f t="shared" si="8"/>
        <v>0.9961873538292152</v>
      </c>
      <c r="AS182">
        <f t="shared" si="6"/>
        <v>100.14439535149738</v>
      </c>
    </row>
    <row r="183" spans="1:45" ht="12.75">
      <c r="A183" s="8" t="s">
        <v>110</v>
      </c>
      <c r="B183">
        <v>1992</v>
      </c>
      <c r="C183" t="s">
        <v>74</v>
      </c>
      <c r="D183">
        <v>100.027</v>
      </c>
      <c r="F183" s="8" t="s">
        <v>71</v>
      </c>
      <c r="G183">
        <v>1992</v>
      </c>
      <c r="H183" t="s">
        <v>74</v>
      </c>
      <c r="I183">
        <v>100.031</v>
      </c>
      <c r="J183">
        <v>100</v>
      </c>
      <c r="L183" s="8" t="s">
        <v>84</v>
      </c>
      <c r="M183">
        <v>1992</v>
      </c>
      <c r="N183" t="s">
        <v>74</v>
      </c>
      <c r="O183">
        <v>100.462</v>
      </c>
      <c r="Q183" s="8" t="s">
        <v>86</v>
      </c>
      <c r="R183">
        <v>1992</v>
      </c>
      <c r="S183" t="s">
        <v>74</v>
      </c>
      <c r="T183">
        <v>100.621</v>
      </c>
      <c r="V183" s="8" t="s">
        <v>87</v>
      </c>
      <c r="W183">
        <v>1992</v>
      </c>
      <c r="X183" t="s">
        <v>74</v>
      </c>
      <c r="Y183">
        <v>100.86</v>
      </c>
      <c r="AA183" s="8" t="s">
        <v>88</v>
      </c>
      <c r="AB183">
        <v>1992</v>
      </c>
      <c r="AC183" t="s">
        <v>74</v>
      </c>
      <c r="AD183">
        <v>100.434</v>
      </c>
      <c r="AF183" s="8" t="s">
        <v>89</v>
      </c>
      <c r="AG183">
        <v>1992</v>
      </c>
      <c r="AH183" t="s">
        <v>74</v>
      </c>
      <c r="AI183">
        <v>100.43</v>
      </c>
      <c r="AK183" s="8" t="s">
        <v>90</v>
      </c>
      <c r="AL183">
        <v>1992</v>
      </c>
      <c r="AM183" t="s">
        <v>74</v>
      </c>
      <c r="AN183">
        <v>100.238</v>
      </c>
      <c r="AP183">
        <f t="shared" si="7"/>
        <v>1.0066941481670462</v>
      </c>
      <c r="AQ183">
        <f t="shared" si="8"/>
        <v>1.006734405063611</v>
      </c>
      <c r="AS183">
        <f t="shared" si="6"/>
        <v>100.23838974081909</v>
      </c>
    </row>
    <row r="184" spans="1:45" ht="12.75">
      <c r="A184" s="8" t="s">
        <v>110</v>
      </c>
      <c r="B184">
        <v>1992</v>
      </c>
      <c r="C184" t="s">
        <v>75</v>
      </c>
      <c r="D184">
        <v>100.702</v>
      </c>
      <c r="F184" s="8" t="s">
        <v>71</v>
      </c>
      <c r="G184">
        <v>1992</v>
      </c>
      <c r="H184" t="s">
        <v>75</v>
      </c>
      <c r="I184">
        <v>100.501</v>
      </c>
      <c r="J184">
        <v>100.5</v>
      </c>
      <c r="L184" s="8" t="s">
        <v>84</v>
      </c>
      <c r="M184">
        <v>1992</v>
      </c>
      <c r="N184" t="s">
        <v>75</v>
      </c>
      <c r="O184">
        <v>101.974</v>
      </c>
      <c r="Q184" s="8" t="s">
        <v>86</v>
      </c>
      <c r="R184">
        <v>1992</v>
      </c>
      <c r="S184" t="s">
        <v>75</v>
      </c>
      <c r="T184">
        <v>102.714</v>
      </c>
      <c r="V184" s="8" t="s">
        <v>87</v>
      </c>
      <c r="W184">
        <v>1992</v>
      </c>
      <c r="X184" t="s">
        <v>75</v>
      </c>
      <c r="Y184">
        <v>101.936</v>
      </c>
      <c r="AA184" s="8" t="s">
        <v>88</v>
      </c>
      <c r="AB184">
        <v>1992</v>
      </c>
      <c r="AC184" t="s">
        <v>75</v>
      </c>
      <c r="AD184">
        <v>101.263</v>
      </c>
      <c r="AF184" s="8" t="s">
        <v>89</v>
      </c>
      <c r="AG184">
        <v>1992</v>
      </c>
      <c r="AH184" t="s">
        <v>75</v>
      </c>
      <c r="AI184">
        <v>101.465</v>
      </c>
      <c r="AK184" s="8" t="s">
        <v>90</v>
      </c>
      <c r="AL184">
        <v>1992</v>
      </c>
      <c r="AM184" t="s">
        <v>75</v>
      </c>
      <c r="AN184">
        <v>99.242</v>
      </c>
      <c r="AP184">
        <f t="shared" si="7"/>
        <v>1.0069711254433114</v>
      </c>
      <c r="AQ184">
        <f t="shared" si="8"/>
        <v>1.004961222996348</v>
      </c>
      <c r="AS184">
        <f t="shared" si="6"/>
        <v>99.24319966917768</v>
      </c>
    </row>
    <row r="185" spans="1:45" ht="12.75">
      <c r="A185" s="8" t="s">
        <v>110</v>
      </c>
      <c r="B185">
        <v>1993</v>
      </c>
      <c r="C185" t="s">
        <v>72</v>
      </c>
      <c r="D185">
        <v>101.565</v>
      </c>
      <c r="F185" s="8" t="s">
        <v>71</v>
      </c>
      <c r="G185">
        <v>1993</v>
      </c>
      <c r="H185" t="s">
        <v>72</v>
      </c>
      <c r="I185">
        <v>101.305</v>
      </c>
      <c r="J185">
        <v>101.3</v>
      </c>
      <c r="L185" s="8" t="s">
        <v>84</v>
      </c>
      <c r="M185">
        <v>1993</v>
      </c>
      <c r="N185" t="s">
        <v>72</v>
      </c>
      <c r="O185">
        <v>102.05</v>
      </c>
      <c r="Q185" s="8" t="s">
        <v>86</v>
      </c>
      <c r="R185">
        <v>1993</v>
      </c>
      <c r="S185" t="s">
        <v>72</v>
      </c>
      <c r="T185">
        <v>103.551</v>
      </c>
      <c r="V185" s="8" t="s">
        <v>87</v>
      </c>
      <c r="W185">
        <v>1993</v>
      </c>
      <c r="X185" t="s">
        <v>72</v>
      </c>
      <c r="Y185">
        <v>102.998</v>
      </c>
      <c r="AA185" s="8" t="s">
        <v>88</v>
      </c>
      <c r="AB185">
        <v>1993</v>
      </c>
      <c r="AC185" t="s">
        <v>72</v>
      </c>
      <c r="AD185">
        <v>100.477</v>
      </c>
      <c r="AF185" s="8" t="s">
        <v>89</v>
      </c>
      <c r="AG185">
        <v>1993</v>
      </c>
      <c r="AH185" t="s">
        <v>72</v>
      </c>
      <c r="AI185">
        <v>100.735</v>
      </c>
      <c r="AK185" s="8" t="s">
        <v>90</v>
      </c>
      <c r="AL185">
        <v>1993</v>
      </c>
      <c r="AM185" t="s">
        <v>72</v>
      </c>
      <c r="AN185">
        <v>99.466</v>
      </c>
      <c r="AP185">
        <f t="shared" si="7"/>
        <v>1.00197439302988</v>
      </c>
      <c r="AQ185">
        <f t="shared" si="8"/>
        <v>0.999409401721971</v>
      </c>
      <c r="AS185">
        <f t="shared" si="6"/>
        <v>99.46636154562762</v>
      </c>
    </row>
    <row r="186" spans="1:45" ht="12.75">
      <c r="A186" s="8" t="s">
        <v>110</v>
      </c>
      <c r="B186">
        <v>1993</v>
      </c>
      <c r="C186" t="s">
        <v>73</v>
      </c>
      <c r="D186">
        <v>102.773</v>
      </c>
      <c r="F186" s="8" t="s">
        <v>71</v>
      </c>
      <c r="G186">
        <v>1993</v>
      </c>
      <c r="H186" t="s">
        <v>73</v>
      </c>
      <c r="I186">
        <v>102.128</v>
      </c>
      <c r="J186">
        <v>102.1</v>
      </c>
      <c r="L186" s="8" t="s">
        <v>84</v>
      </c>
      <c r="M186">
        <v>1993</v>
      </c>
      <c r="N186" t="s">
        <v>73</v>
      </c>
      <c r="O186">
        <v>102.652</v>
      </c>
      <c r="Q186" s="8" t="s">
        <v>86</v>
      </c>
      <c r="R186">
        <v>1993</v>
      </c>
      <c r="S186" t="s">
        <v>73</v>
      </c>
      <c r="T186">
        <v>104.626</v>
      </c>
      <c r="V186" s="8" t="s">
        <v>87</v>
      </c>
      <c r="W186">
        <v>1993</v>
      </c>
      <c r="X186" t="s">
        <v>73</v>
      </c>
      <c r="Y186">
        <v>104.593</v>
      </c>
      <c r="AA186" s="8" t="s">
        <v>88</v>
      </c>
      <c r="AB186">
        <v>1993</v>
      </c>
      <c r="AC186" t="s">
        <v>73</v>
      </c>
      <c r="AD186">
        <v>99.882</v>
      </c>
      <c r="AF186" s="8" t="s">
        <v>89</v>
      </c>
      <c r="AG186">
        <v>1993</v>
      </c>
      <c r="AH186" t="s">
        <v>73</v>
      </c>
      <c r="AI186">
        <v>100.513</v>
      </c>
      <c r="AK186" s="8" t="s">
        <v>90</v>
      </c>
      <c r="AL186">
        <v>1993</v>
      </c>
      <c r="AM186" t="s">
        <v>73</v>
      </c>
      <c r="AN186">
        <v>99.969</v>
      </c>
      <c r="AP186">
        <f t="shared" si="7"/>
        <v>1.0048137887523987</v>
      </c>
      <c r="AQ186">
        <f t="shared" si="8"/>
        <v>0.9985076101476553</v>
      </c>
      <c r="AS186">
        <f t="shared" si="6"/>
        <v>99.96854026368715</v>
      </c>
    </row>
    <row r="187" spans="1:45" ht="12.75">
      <c r="A187" s="8" t="s">
        <v>110</v>
      </c>
      <c r="B187">
        <v>1993</v>
      </c>
      <c r="C187" t="s">
        <v>74</v>
      </c>
      <c r="D187">
        <v>103.256</v>
      </c>
      <c r="F187" s="8" t="s">
        <v>71</v>
      </c>
      <c r="G187">
        <v>1993</v>
      </c>
      <c r="H187" t="s">
        <v>74</v>
      </c>
      <c r="I187">
        <v>102.613</v>
      </c>
      <c r="J187">
        <v>102.7</v>
      </c>
      <c r="L187" s="8" t="s">
        <v>84</v>
      </c>
      <c r="M187">
        <v>1993</v>
      </c>
      <c r="N187" t="s">
        <v>74</v>
      </c>
      <c r="O187">
        <v>103.532</v>
      </c>
      <c r="Q187" s="8" t="s">
        <v>86</v>
      </c>
      <c r="R187">
        <v>1993</v>
      </c>
      <c r="S187" t="s">
        <v>74</v>
      </c>
      <c r="T187">
        <v>105.946</v>
      </c>
      <c r="V187" s="8" t="s">
        <v>87</v>
      </c>
      <c r="W187">
        <v>1993</v>
      </c>
      <c r="X187" t="s">
        <v>74</v>
      </c>
      <c r="Y187">
        <v>105.521</v>
      </c>
      <c r="AA187" s="8" t="s">
        <v>88</v>
      </c>
      <c r="AB187">
        <v>1993</v>
      </c>
      <c r="AC187" t="s">
        <v>74</v>
      </c>
      <c r="AD187">
        <v>100.267</v>
      </c>
      <c r="AF187" s="8" t="s">
        <v>89</v>
      </c>
      <c r="AG187">
        <v>1993</v>
      </c>
      <c r="AH187" t="s">
        <v>74</v>
      </c>
      <c r="AI187">
        <v>100.896</v>
      </c>
      <c r="AK187" s="8" t="s">
        <v>90</v>
      </c>
      <c r="AL187">
        <v>1993</v>
      </c>
      <c r="AM187" t="s">
        <v>74</v>
      </c>
      <c r="AN187">
        <v>99.599</v>
      </c>
      <c r="AP187">
        <f t="shared" si="7"/>
        <v>1.0049085759776444</v>
      </c>
      <c r="AQ187">
        <f t="shared" si="8"/>
        <v>0.9986507680599096</v>
      </c>
      <c r="AS187">
        <f t="shared" si="6"/>
        <v>99.59845543704849</v>
      </c>
    </row>
    <row r="188" spans="1:45" ht="12.75">
      <c r="A188" s="8" t="s">
        <v>110</v>
      </c>
      <c r="B188">
        <v>1993</v>
      </c>
      <c r="C188" t="s">
        <v>75</v>
      </c>
      <c r="D188">
        <v>104.111</v>
      </c>
      <c r="F188" s="8" t="s">
        <v>71</v>
      </c>
      <c r="G188">
        <v>1993</v>
      </c>
      <c r="H188" t="s">
        <v>75</v>
      </c>
      <c r="I188">
        <v>103.388</v>
      </c>
      <c r="J188">
        <v>103.5</v>
      </c>
      <c r="L188" s="8" t="s">
        <v>84</v>
      </c>
      <c r="M188">
        <v>1993</v>
      </c>
      <c r="N188" t="s">
        <v>75</v>
      </c>
      <c r="O188">
        <v>105.166</v>
      </c>
      <c r="Q188" s="8" t="s">
        <v>86</v>
      </c>
      <c r="R188">
        <v>1993</v>
      </c>
      <c r="S188" t="s">
        <v>75</v>
      </c>
      <c r="T188">
        <v>108.045</v>
      </c>
      <c r="V188" s="8" t="s">
        <v>87</v>
      </c>
      <c r="W188">
        <v>1993</v>
      </c>
      <c r="X188" t="s">
        <v>75</v>
      </c>
      <c r="Y188">
        <v>106.772</v>
      </c>
      <c r="AA188" s="8" t="s">
        <v>88</v>
      </c>
      <c r="AB188">
        <v>1993</v>
      </c>
      <c r="AC188" t="s">
        <v>75</v>
      </c>
      <c r="AD188">
        <v>101.013</v>
      </c>
      <c r="AF188" s="8" t="s">
        <v>89</v>
      </c>
      <c r="AG188">
        <v>1993</v>
      </c>
      <c r="AH188" t="s">
        <v>75</v>
      </c>
      <c r="AI188">
        <v>101.72</v>
      </c>
      <c r="AK188" s="8" t="s">
        <v>90</v>
      </c>
      <c r="AL188">
        <v>1993</v>
      </c>
      <c r="AM188" t="s">
        <v>75</v>
      </c>
      <c r="AN188">
        <v>98.822</v>
      </c>
      <c r="AP188">
        <f t="shared" si="7"/>
        <v>1.005212604422036</v>
      </c>
      <c r="AQ188">
        <f t="shared" si="8"/>
        <v>0.9982318942857668</v>
      </c>
      <c r="AS188">
        <f t="shared" si="6"/>
        <v>98.82153012406961</v>
      </c>
    </row>
    <row r="189" spans="1:45" ht="12.75">
      <c r="A189" s="8" t="s">
        <v>110</v>
      </c>
      <c r="B189">
        <v>1994</v>
      </c>
      <c r="C189" t="s">
        <v>72</v>
      </c>
      <c r="D189">
        <v>104.528</v>
      </c>
      <c r="F189" s="8" t="s">
        <v>71</v>
      </c>
      <c r="G189">
        <v>1994</v>
      </c>
      <c r="H189" t="s">
        <v>72</v>
      </c>
      <c r="I189">
        <v>104.132</v>
      </c>
      <c r="J189">
        <v>104.3</v>
      </c>
      <c r="L189" s="8" t="s">
        <v>84</v>
      </c>
      <c r="M189">
        <v>1994</v>
      </c>
      <c r="N189" t="s">
        <v>72</v>
      </c>
      <c r="O189">
        <v>106.297</v>
      </c>
      <c r="Q189" s="8" t="s">
        <v>86</v>
      </c>
      <c r="R189">
        <v>1994</v>
      </c>
      <c r="S189" t="s">
        <v>72</v>
      </c>
      <c r="T189">
        <v>109.66</v>
      </c>
      <c r="V189" s="8" t="s">
        <v>87</v>
      </c>
      <c r="W189">
        <v>1994</v>
      </c>
      <c r="X189" t="s">
        <v>72</v>
      </c>
      <c r="Y189">
        <v>108.414</v>
      </c>
      <c r="AA189" s="8" t="s">
        <v>88</v>
      </c>
      <c r="AB189">
        <v>1994</v>
      </c>
      <c r="AC189" t="s">
        <v>72</v>
      </c>
      <c r="AD189">
        <v>101.692</v>
      </c>
      <c r="AF189" s="8" t="s">
        <v>89</v>
      </c>
      <c r="AG189">
        <v>1994</v>
      </c>
      <c r="AH189" t="s">
        <v>72</v>
      </c>
      <c r="AI189">
        <v>102.079</v>
      </c>
      <c r="AK189" s="8" t="s">
        <v>90</v>
      </c>
      <c r="AL189">
        <v>1994</v>
      </c>
      <c r="AM189" t="s">
        <v>72</v>
      </c>
      <c r="AN189">
        <v>98.864</v>
      </c>
      <c r="AP189">
        <f t="shared" si="7"/>
        <v>1.0091922917754068</v>
      </c>
      <c r="AQ189">
        <f t="shared" si="8"/>
        <v>1.0053690085637979</v>
      </c>
      <c r="AS189">
        <f t="shared" si="6"/>
        <v>98.86384974141663</v>
      </c>
    </row>
    <row r="190" spans="1:45" ht="12.75">
      <c r="A190" s="8" t="s">
        <v>110</v>
      </c>
      <c r="B190">
        <v>1994</v>
      </c>
      <c r="C190" t="s">
        <v>73</v>
      </c>
      <c r="D190">
        <v>106.278</v>
      </c>
      <c r="F190" s="8" t="s">
        <v>71</v>
      </c>
      <c r="G190">
        <v>1994</v>
      </c>
      <c r="H190" t="s">
        <v>73</v>
      </c>
      <c r="I190">
        <v>105.163</v>
      </c>
      <c r="J190">
        <v>105.3</v>
      </c>
      <c r="L190" s="8" t="s">
        <v>84</v>
      </c>
      <c r="M190">
        <v>1994</v>
      </c>
      <c r="N190" t="s">
        <v>73</v>
      </c>
      <c r="O190">
        <v>107.955</v>
      </c>
      <c r="Q190" s="8" t="s">
        <v>86</v>
      </c>
      <c r="R190">
        <v>1994</v>
      </c>
      <c r="S190" t="s">
        <v>73</v>
      </c>
      <c r="T190">
        <v>111.857</v>
      </c>
      <c r="V190" s="8" t="s">
        <v>87</v>
      </c>
      <c r="W190">
        <v>1994</v>
      </c>
      <c r="X190" t="s">
        <v>73</v>
      </c>
      <c r="Y190">
        <v>110.018</v>
      </c>
      <c r="AA190" s="8" t="s">
        <v>88</v>
      </c>
      <c r="AB190">
        <v>1994</v>
      </c>
      <c r="AC190" t="s">
        <v>73</v>
      </c>
      <c r="AD190">
        <v>101.578</v>
      </c>
      <c r="AF190" s="8" t="s">
        <v>89</v>
      </c>
      <c r="AG190">
        <v>1994</v>
      </c>
      <c r="AH190" t="s">
        <v>73</v>
      </c>
      <c r="AI190">
        <v>102.655</v>
      </c>
      <c r="AK190" s="8" t="s">
        <v>90</v>
      </c>
      <c r="AL190">
        <v>1994</v>
      </c>
      <c r="AM190" t="s">
        <v>73</v>
      </c>
      <c r="AN190">
        <v>98.355</v>
      </c>
      <c r="AP190">
        <f t="shared" si="7"/>
        <v>1.009672140904699</v>
      </c>
      <c r="AQ190">
        <f t="shared" si="8"/>
        <v>0.999079314194479</v>
      </c>
      <c r="AS190">
        <f t="shared" si="6"/>
        <v>98.35586585209673</v>
      </c>
    </row>
    <row r="191" spans="1:45" ht="12.75">
      <c r="A191" s="8" t="s">
        <v>110</v>
      </c>
      <c r="B191">
        <v>1994</v>
      </c>
      <c r="C191" t="s">
        <v>74</v>
      </c>
      <c r="D191">
        <v>107.562</v>
      </c>
      <c r="F191" s="8" t="s">
        <v>71</v>
      </c>
      <c r="G191">
        <v>1994</v>
      </c>
      <c r="H191" t="s">
        <v>74</v>
      </c>
      <c r="I191">
        <v>106.388</v>
      </c>
      <c r="J191">
        <v>106.2</v>
      </c>
      <c r="L191" s="8" t="s">
        <v>84</v>
      </c>
      <c r="M191">
        <v>1994</v>
      </c>
      <c r="N191" t="s">
        <v>74</v>
      </c>
      <c r="O191">
        <v>108.539</v>
      </c>
      <c r="Q191" s="8" t="s">
        <v>86</v>
      </c>
      <c r="R191">
        <v>1994</v>
      </c>
      <c r="S191" t="s">
        <v>74</v>
      </c>
      <c r="T191">
        <v>113.35</v>
      </c>
      <c r="V191" s="8" t="s">
        <v>87</v>
      </c>
      <c r="W191">
        <v>1994</v>
      </c>
      <c r="X191" t="s">
        <v>74</v>
      </c>
      <c r="Y191">
        <v>111.264</v>
      </c>
      <c r="AA191" s="8" t="s">
        <v>88</v>
      </c>
      <c r="AB191">
        <v>1994</v>
      </c>
      <c r="AC191" t="s">
        <v>74</v>
      </c>
      <c r="AD191">
        <v>100.909</v>
      </c>
      <c r="AF191" s="8" t="s">
        <v>89</v>
      </c>
      <c r="AG191">
        <v>1994</v>
      </c>
      <c r="AH191" t="s">
        <v>74</v>
      </c>
      <c r="AI191">
        <v>102.023</v>
      </c>
      <c r="AK191" s="8" t="s">
        <v>90</v>
      </c>
      <c r="AL191">
        <v>1994</v>
      </c>
      <c r="AM191" t="s">
        <v>74</v>
      </c>
      <c r="AN191">
        <v>98.159</v>
      </c>
      <c r="AP191">
        <f t="shared" si="7"/>
        <v>1.0014431860712956</v>
      </c>
      <c r="AQ191">
        <f t="shared" si="8"/>
        <v>0.9905127989415685</v>
      </c>
      <c r="AS191">
        <f t="shared" si="6"/>
        <v>98.15857072143493</v>
      </c>
    </row>
    <row r="192" spans="1:45" ht="12.75">
      <c r="A192" s="8" t="s">
        <v>110</v>
      </c>
      <c r="B192">
        <v>1994</v>
      </c>
      <c r="C192" t="s">
        <v>75</v>
      </c>
      <c r="D192">
        <v>108.217</v>
      </c>
      <c r="F192" s="8" t="s">
        <v>71</v>
      </c>
      <c r="G192">
        <v>1994</v>
      </c>
      <c r="H192" t="s">
        <v>75</v>
      </c>
      <c r="I192">
        <v>106.98</v>
      </c>
      <c r="J192">
        <v>107</v>
      </c>
      <c r="L192" s="8" t="s">
        <v>84</v>
      </c>
      <c r="M192">
        <v>1994</v>
      </c>
      <c r="N192" t="s">
        <v>75</v>
      </c>
      <c r="O192">
        <v>110.286</v>
      </c>
      <c r="Q192" s="8" t="s">
        <v>86</v>
      </c>
      <c r="R192">
        <v>1994</v>
      </c>
      <c r="S192" t="s">
        <v>75</v>
      </c>
      <c r="T192">
        <v>115.593</v>
      </c>
      <c r="V192" s="8" t="s">
        <v>87</v>
      </c>
      <c r="W192">
        <v>1994</v>
      </c>
      <c r="X192" t="s">
        <v>75</v>
      </c>
      <c r="Y192">
        <v>112.565</v>
      </c>
      <c r="AA192" s="8" t="s">
        <v>88</v>
      </c>
      <c r="AB192">
        <v>1994</v>
      </c>
      <c r="AC192" t="s">
        <v>75</v>
      </c>
      <c r="AD192">
        <v>101.913</v>
      </c>
      <c r="AF192" s="8" t="s">
        <v>89</v>
      </c>
      <c r="AG192">
        <v>1994</v>
      </c>
      <c r="AH192" t="s">
        <v>75</v>
      </c>
      <c r="AI192">
        <v>103.09</v>
      </c>
      <c r="AK192" s="8" t="s">
        <v>90</v>
      </c>
      <c r="AL192">
        <v>1994</v>
      </c>
      <c r="AM192" t="s">
        <v>75</v>
      </c>
      <c r="AN192">
        <v>97.381</v>
      </c>
      <c r="AP192">
        <f t="shared" si="7"/>
        <v>1.0038981002440832</v>
      </c>
      <c r="AQ192">
        <f t="shared" si="8"/>
        <v>0.9924228056969979</v>
      </c>
      <c r="AS192">
        <f t="shared" si="6"/>
        <v>97.38074500379118</v>
      </c>
    </row>
    <row r="193" spans="1:45" ht="12.75">
      <c r="A193" s="8" t="s">
        <v>110</v>
      </c>
      <c r="B193">
        <v>1995</v>
      </c>
      <c r="C193" t="s">
        <v>72</v>
      </c>
      <c r="D193">
        <v>108.931</v>
      </c>
      <c r="F193" s="8" t="s">
        <v>71</v>
      </c>
      <c r="G193">
        <v>1995</v>
      </c>
      <c r="H193" t="s">
        <v>72</v>
      </c>
      <c r="I193">
        <v>107.923</v>
      </c>
      <c r="J193">
        <v>107.8</v>
      </c>
      <c r="L193" s="8" t="s">
        <v>84</v>
      </c>
      <c r="M193">
        <v>1995</v>
      </c>
      <c r="N193" t="s">
        <v>72</v>
      </c>
      <c r="O193">
        <v>110.706</v>
      </c>
      <c r="Q193" s="8" t="s">
        <v>86</v>
      </c>
      <c r="R193">
        <v>1995</v>
      </c>
      <c r="S193" t="s">
        <v>72</v>
      </c>
      <c r="T193">
        <v>116.588</v>
      </c>
      <c r="V193" s="8" t="s">
        <v>87</v>
      </c>
      <c r="W193">
        <v>1995</v>
      </c>
      <c r="X193" t="s">
        <v>72</v>
      </c>
      <c r="Y193">
        <v>114.213</v>
      </c>
      <c r="AA193" s="8" t="s">
        <v>88</v>
      </c>
      <c r="AB193">
        <v>1995</v>
      </c>
      <c r="AC193" t="s">
        <v>72</v>
      </c>
      <c r="AD193">
        <v>101.63</v>
      </c>
      <c r="AF193" s="8" t="s">
        <v>89</v>
      </c>
      <c r="AG193">
        <v>1995</v>
      </c>
      <c r="AH193" t="s">
        <v>72</v>
      </c>
      <c r="AI193">
        <v>102.579</v>
      </c>
      <c r="AK193" s="8" t="s">
        <v>90</v>
      </c>
      <c r="AL193">
        <v>1995</v>
      </c>
      <c r="AM193" t="s">
        <v>72</v>
      </c>
      <c r="AN193">
        <v>97.963</v>
      </c>
      <c r="AP193">
        <f t="shared" si="7"/>
        <v>1.0048907230916204</v>
      </c>
      <c r="AQ193">
        <f t="shared" si="8"/>
        <v>0.9955919022887605</v>
      </c>
      <c r="AS193">
        <f t="shared" si="6"/>
        <v>97.96261643139633</v>
      </c>
    </row>
    <row r="194" spans="1:45" ht="12.75">
      <c r="A194" s="8" t="s">
        <v>110</v>
      </c>
      <c r="B194">
        <v>1995</v>
      </c>
      <c r="C194" t="s">
        <v>73</v>
      </c>
      <c r="D194">
        <v>108.983</v>
      </c>
      <c r="F194" s="8" t="s">
        <v>71</v>
      </c>
      <c r="G194">
        <v>1995</v>
      </c>
      <c r="H194" t="s">
        <v>73</v>
      </c>
      <c r="I194">
        <v>108.382</v>
      </c>
      <c r="J194">
        <v>108.1</v>
      </c>
      <c r="L194" s="8" t="s">
        <v>84</v>
      </c>
      <c r="M194">
        <v>1995</v>
      </c>
      <c r="N194" t="s">
        <v>73</v>
      </c>
      <c r="O194">
        <v>110.91</v>
      </c>
      <c r="Q194" s="8" t="s">
        <v>86</v>
      </c>
      <c r="R194">
        <v>1995</v>
      </c>
      <c r="S194" t="s">
        <v>73</v>
      </c>
      <c r="T194">
        <v>117.229</v>
      </c>
      <c r="V194" s="8" t="s">
        <v>87</v>
      </c>
      <c r="W194">
        <v>1995</v>
      </c>
      <c r="X194" t="s">
        <v>73</v>
      </c>
      <c r="Y194">
        <v>114.931</v>
      </c>
      <c r="AA194" s="8" t="s">
        <v>88</v>
      </c>
      <c r="AB194">
        <v>1995</v>
      </c>
      <c r="AC194" t="s">
        <v>73</v>
      </c>
      <c r="AD194">
        <v>101.768</v>
      </c>
      <c r="AF194" s="8" t="s">
        <v>89</v>
      </c>
      <c r="AG194">
        <v>1995</v>
      </c>
      <c r="AH194" t="s">
        <v>73</v>
      </c>
      <c r="AI194">
        <v>102.332</v>
      </c>
      <c r="AK194" s="8" t="s">
        <v>90</v>
      </c>
      <c r="AL194">
        <v>1995</v>
      </c>
      <c r="AM194" t="s">
        <v>73</v>
      </c>
      <c r="AN194">
        <v>98.04</v>
      </c>
      <c r="AP194">
        <f t="shared" si="7"/>
        <v>1.003265018141284</v>
      </c>
      <c r="AQ194">
        <f t="shared" si="8"/>
        <v>0.9977323912554128</v>
      </c>
      <c r="AS194">
        <f t="shared" si="6"/>
        <v>98.0402042509952</v>
      </c>
    </row>
    <row r="195" spans="1:45" ht="12.75">
      <c r="A195" s="8" t="s">
        <v>110</v>
      </c>
      <c r="B195">
        <v>1995</v>
      </c>
      <c r="C195" t="s">
        <v>74</v>
      </c>
      <c r="D195">
        <v>110.132</v>
      </c>
      <c r="F195" s="8" t="s">
        <v>71</v>
      </c>
      <c r="G195">
        <v>1995</v>
      </c>
      <c r="H195" t="s">
        <v>74</v>
      </c>
      <c r="I195">
        <v>109.028</v>
      </c>
      <c r="J195">
        <v>108.8</v>
      </c>
      <c r="L195" s="8" t="s">
        <v>84</v>
      </c>
      <c r="M195">
        <v>1995</v>
      </c>
      <c r="N195" t="s">
        <v>74</v>
      </c>
      <c r="O195">
        <v>112.209</v>
      </c>
      <c r="Q195" s="8" t="s">
        <v>86</v>
      </c>
      <c r="R195">
        <v>1995</v>
      </c>
      <c r="S195" t="s">
        <v>74</v>
      </c>
      <c r="T195">
        <v>118.968</v>
      </c>
      <c r="V195" s="8" t="s">
        <v>87</v>
      </c>
      <c r="W195">
        <v>1995</v>
      </c>
      <c r="X195" t="s">
        <v>74</v>
      </c>
      <c r="Y195">
        <v>116.834</v>
      </c>
      <c r="AA195" s="8" t="s">
        <v>88</v>
      </c>
      <c r="AB195">
        <v>1995</v>
      </c>
      <c r="AC195" t="s">
        <v>74</v>
      </c>
      <c r="AD195">
        <v>101.887</v>
      </c>
      <c r="AF195" s="8" t="s">
        <v>89</v>
      </c>
      <c r="AG195">
        <v>1995</v>
      </c>
      <c r="AH195" t="s">
        <v>74</v>
      </c>
      <c r="AI195">
        <v>102.918</v>
      </c>
      <c r="AK195" s="8" t="s">
        <v>90</v>
      </c>
      <c r="AL195">
        <v>1995</v>
      </c>
      <c r="AM195" t="s">
        <v>74</v>
      </c>
      <c r="AN195">
        <v>98.206</v>
      </c>
      <c r="AP195">
        <f t="shared" si="7"/>
        <v>1.010715047656165</v>
      </c>
      <c r="AQ195">
        <f t="shared" si="8"/>
        <v>1.0005833019999306</v>
      </c>
      <c r="AS195">
        <f t="shared" si="6"/>
        <v>98.2058578340198</v>
      </c>
    </row>
    <row r="196" spans="1:45" ht="12.75">
      <c r="A196" s="8" t="s">
        <v>110</v>
      </c>
      <c r="B196">
        <v>1995</v>
      </c>
      <c r="C196" t="s">
        <v>75</v>
      </c>
      <c r="D196">
        <v>110.23</v>
      </c>
      <c r="F196" s="8" t="s">
        <v>71</v>
      </c>
      <c r="G196">
        <v>1995</v>
      </c>
      <c r="H196" t="s">
        <v>75</v>
      </c>
      <c r="I196">
        <v>109.326</v>
      </c>
      <c r="J196">
        <v>109.3</v>
      </c>
      <c r="L196" s="8" t="s">
        <v>84</v>
      </c>
      <c r="M196">
        <v>1995</v>
      </c>
      <c r="N196" t="s">
        <v>75</v>
      </c>
      <c r="O196">
        <v>113.257</v>
      </c>
      <c r="Q196" s="8" t="s">
        <v>86</v>
      </c>
      <c r="R196">
        <v>1995</v>
      </c>
      <c r="S196" t="s">
        <v>75</v>
      </c>
      <c r="T196">
        <v>120.327</v>
      </c>
      <c r="V196" s="8" t="s">
        <v>87</v>
      </c>
      <c r="W196">
        <v>1995</v>
      </c>
      <c r="X196" t="s">
        <v>75</v>
      </c>
      <c r="Y196">
        <v>118.003</v>
      </c>
      <c r="AA196" s="8" t="s">
        <v>88</v>
      </c>
      <c r="AB196">
        <v>1995</v>
      </c>
      <c r="AC196" t="s">
        <v>75</v>
      </c>
      <c r="AD196">
        <v>102.746</v>
      </c>
      <c r="AF196" s="8" t="s">
        <v>89</v>
      </c>
      <c r="AG196">
        <v>1995</v>
      </c>
      <c r="AH196" t="s">
        <v>75</v>
      </c>
      <c r="AI196">
        <v>103.596</v>
      </c>
      <c r="AK196" s="8" t="s">
        <v>90</v>
      </c>
      <c r="AL196">
        <v>1995</v>
      </c>
      <c r="AM196" t="s">
        <v>75</v>
      </c>
      <c r="AN196">
        <v>98.068</v>
      </c>
      <c r="AP196">
        <f t="shared" si="7"/>
        <v>1.0159481754929829</v>
      </c>
      <c r="AQ196">
        <f t="shared" si="8"/>
        <v>1.0076163497591022</v>
      </c>
      <c r="AS196">
        <f t="shared" si="6"/>
        <v>98.06828212411511</v>
      </c>
    </row>
    <row r="197" spans="1:45" ht="12.75">
      <c r="A197" s="8" t="s">
        <v>110</v>
      </c>
      <c r="B197">
        <v>1996</v>
      </c>
      <c r="C197" t="s">
        <v>72</v>
      </c>
      <c r="D197">
        <v>110.06</v>
      </c>
      <c r="F197" s="8" t="s">
        <v>71</v>
      </c>
      <c r="G197">
        <v>1996</v>
      </c>
      <c r="H197" t="s">
        <v>72</v>
      </c>
      <c r="I197">
        <v>110.087</v>
      </c>
      <c r="J197">
        <v>109.9</v>
      </c>
      <c r="L197" s="8" t="s">
        <v>84</v>
      </c>
      <c r="M197">
        <v>1996</v>
      </c>
      <c r="N197" t="s">
        <v>72</v>
      </c>
      <c r="O197">
        <v>114.161</v>
      </c>
      <c r="Q197" s="8" t="s">
        <v>86</v>
      </c>
      <c r="R197">
        <v>1996</v>
      </c>
      <c r="S197" t="s">
        <v>72</v>
      </c>
      <c r="T197">
        <v>121.774</v>
      </c>
      <c r="V197" s="8" t="s">
        <v>87</v>
      </c>
      <c r="W197">
        <v>1996</v>
      </c>
      <c r="X197" t="s">
        <v>72</v>
      </c>
      <c r="Y197">
        <v>119</v>
      </c>
      <c r="AA197" s="8" t="s">
        <v>88</v>
      </c>
      <c r="AB197">
        <v>1996</v>
      </c>
      <c r="AC197" t="s">
        <v>72</v>
      </c>
      <c r="AD197">
        <v>103.726</v>
      </c>
      <c r="AF197" s="8" t="s">
        <v>89</v>
      </c>
      <c r="AG197">
        <v>1996</v>
      </c>
      <c r="AH197" t="s">
        <v>72</v>
      </c>
      <c r="AI197">
        <v>103.7</v>
      </c>
      <c r="AK197" s="8" t="s">
        <v>90</v>
      </c>
      <c r="AL197">
        <v>1996</v>
      </c>
      <c r="AM197" t="s">
        <v>72</v>
      </c>
      <c r="AN197">
        <v>97.722</v>
      </c>
      <c r="AP197">
        <f t="shared" si="7"/>
        <v>1.0133841725843693</v>
      </c>
      <c r="AQ197">
        <f t="shared" si="8"/>
        <v>1.0136327767335587</v>
      </c>
      <c r="AS197">
        <f t="shared" si="6"/>
        <v>97.72267816628441</v>
      </c>
    </row>
    <row r="198" spans="1:45" ht="12.75">
      <c r="A198" s="8" t="s">
        <v>110</v>
      </c>
      <c r="B198">
        <v>1996</v>
      </c>
      <c r="C198" t="s">
        <v>73</v>
      </c>
      <c r="D198">
        <v>110.955</v>
      </c>
      <c r="F198" s="8" t="s">
        <v>71</v>
      </c>
      <c r="G198">
        <v>1996</v>
      </c>
      <c r="H198" t="s">
        <v>73</v>
      </c>
      <c r="I198">
        <v>110.781</v>
      </c>
      <c r="J198">
        <v>110.7</v>
      </c>
      <c r="L198" s="8" t="s">
        <v>84</v>
      </c>
      <c r="M198">
        <v>1996</v>
      </c>
      <c r="N198" t="s">
        <v>73</v>
      </c>
      <c r="O198">
        <v>116.281</v>
      </c>
      <c r="Q198" s="8" t="s">
        <v>86</v>
      </c>
      <c r="R198">
        <v>1996</v>
      </c>
      <c r="S198" t="s">
        <v>73</v>
      </c>
      <c r="T198">
        <v>124.466</v>
      </c>
      <c r="V198" s="8" t="s">
        <v>87</v>
      </c>
      <c r="W198">
        <v>1996</v>
      </c>
      <c r="X198" t="s">
        <v>73</v>
      </c>
      <c r="Y198">
        <v>121.131</v>
      </c>
      <c r="AA198" s="8" t="s">
        <v>88</v>
      </c>
      <c r="AB198">
        <v>1996</v>
      </c>
      <c r="AC198" t="s">
        <v>73</v>
      </c>
      <c r="AD198">
        <v>104.8</v>
      </c>
      <c r="AF198" s="8" t="s">
        <v>89</v>
      </c>
      <c r="AG198">
        <v>1996</v>
      </c>
      <c r="AH198" t="s">
        <v>73</v>
      </c>
      <c r="AI198">
        <v>104.965</v>
      </c>
      <c r="AK198" s="8" t="s">
        <v>90</v>
      </c>
      <c r="AL198">
        <v>1996</v>
      </c>
      <c r="AM198" t="s">
        <v>73</v>
      </c>
      <c r="AN198">
        <v>97.321</v>
      </c>
      <c r="AP198">
        <f t="shared" si="7"/>
        <v>1.021522758450194</v>
      </c>
      <c r="AQ198">
        <f t="shared" si="8"/>
        <v>1.0199208030631421</v>
      </c>
      <c r="AS198">
        <f t="shared" si="6"/>
        <v>97.32032186444947</v>
      </c>
    </row>
    <row r="199" spans="1:45" ht="12.75">
      <c r="A199" s="8" t="s">
        <v>110</v>
      </c>
      <c r="B199">
        <v>1996</v>
      </c>
      <c r="C199" t="s">
        <v>74</v>
      </c>
      <c r="D199">
        <v>111.842</v>
      </c>
      <c r="F199" s="8" t="s">
        <v>71</v>
      </c>
      <c r="G199">
        <v>1996</v>
      </c>
      <c r="H199" t="s">
        <v>74</v>
      </c>
      <c r="I199">
        <v>111.501</v>
      </c>
      <c r="J199">
        <v>111.4</v>
      </c>
      <c r="L199" s="8" t="s">
        <v>84</v>
      </c>
      <c r="M199">
        <v>1996</v>
      </c>
      <c r="N199" t="s">
        <v>74</v>
      </c>
      <c r="O199">
        <v>117.514</v>
      </c>
      <c r="Q199" s="8" t="s">
        <v>86</v>
      </c>
      <c r="R199">
        <v>1996</v>
      </c>
      <c r="S199" t="s">
        <v>74</v>
      </c>
      <c r="T199">
        <v>126.272</v>
      </c>
      <c r="V199" s="8" t="s">
        <v>87</v>
      </c>
      <c r="W199">
        <v>1996</v>
      </c>
      <c r="X199" t="s">
        <v>74</v>
      </c>
      <c r="Y199">
        <v>122.983</v>
      </c>
      <c r="AA199" s="8" t="s">
        <v>88</v>
      </c>
      <c r="AB199">
        <v>1996</v>
      </c>
      <c r="AC199" t="s">
        <v>74</v>
      </c>
      <c r="AD199">
        <v>105.071</v>
      </c>
      <c r="AF199" s="8" t="s">
        <v>89</v>
      </c>
      <c r="AG199">
        <v>1996</v>
      </c>
      <c r="AH199" t="s">
        <v>74</v>
      </c>
      <c r="AI199">
        <v>105.393</v>
      </c>
      <c r="AK199" s="8" t="s">
        <v>90</v>
      </c>
      <c r="AL199">
        <v>1996</v>
      </c>
      <c r="AM199" t="s">
        <v>74</v>
      </c>
      <c r="AN199">
        <v>97.395</v>
      </c>
      <c r="AP199">
        <f t="shared" si="7"/>
        <v>1.0264761675274112</v>
      </c>
      <c r="AQ199">
        <f t="shared" si="8"/>
        <v>1.023346499128001</v>
      </c>
      <c r="AS199">
        <f t="shared" si="6"/>
        <v>97.39509906041305</v>
      </c>
    </row>
    <row r="200" spans="1:45" ht="12.75">
      <c r="A200" s="8" t="s">
        <v>110</v>
      </c>
      <c r="B200">
        <v>1996</v>
      </c>
      <c r="C200" t="s">
        <v>75</v>
      </c>
      <c r="D200">
        <v>113.217</v>
      </c>
      <c r="F200" s="8" t="s">
        <v>71</v>
      </c>
      <c r="G200">
        <v>1996</v>
      </c>
      <c r="H200" t="s">
        <v>75</v>
      </c>
      <c r="I200">
        <v>112.567</v>
      </c>
      <c r="J200">
        <v>112.3</v>
      </c>
      <c r="L200" s="8" t="s">
        <v>84</v>
      </c>
      <c r="M200">
        <v>1996</v>
      </c>
      <c r="N200" t="s">
        <v>75</v>
      </c>
      <c r="O200">
        <v>119.158</v>
      </c>
      <c r="Q200" s="8" t="s">
        <v>86</v>
      </c>
      <c r="R200">
        <v>1996</v>
      </c>
      <c r="S200" t="s">
        <v>75</v>
      </c>
      <c r="T200">
        <v>128.656</v>
      </c>
      <c r="V200" s="8" t="s">
        <v>87</v>
      </c>
      <c r="W200">
        <v>1996</v>
      </c>
      <c r="X200" t="s">
        <v>75</v>
      </c>
      <c r="Y200">
        <v>125.02</v>
      </c>
      <c r="AA200" s="8" t="s">
        <v>88</v>
      </c>
      <c r="AB200">
        <v>1996</v>
      </c>
      <c r="AC200" t="s">
        <v>75</v>
      </c>
      <c r="AD200">
        <v>105.248</v>
      </c>
      <c r="AF200" s="8" t="s">
        <v>89</v>
      </c>
      <c r="AG200">
        <v>1996</v>
      </c>
      <c r="AH200" t="s">
        <v>75</v>
      </c>
      <c r="AI200">
        <v>105.855</v>
      </c>
      <c r="AK200" s="8" t="s">
        <v>90</v>
      </c>
      <c r="AL200">
        <v>1996</v>
      </c>
      <c r="AM200" t="s">
        <v>75</v>
      </c>
      <c r="AN200">
        <v>97.174</v>
      </c>
      <c r="AP200">
        <f t="shared" si="7"/>
        <v>1.02863562922319</v>
      </c>
      <c r="AQ200">
        <f t="shared" si="8"/>
        <v>1.0227300394354806</v>
      </c>
      <c r="AS200">
        <f t="shared" si="6"/>
        <v>97.17402382723442</v>
      </c>
    </row>
    <row r="201" spans="1:45" ht="12.75">
      <c r="A201" s="8" t="s">
        <v>110</v>
      </c>
      <c r="B201">
        <v>1997</v>
      </c>
      <c r="C201" t="s">
        <v>72</v>
      </c>
      <c r="D201">
        <v>114.475</v>
      </c>
      <c r="F201" s="8" t="s">
        <v>71</v>
      </c>
      <c r="G201">
        <v>1997</v>
      </c>
      <c r="H201" t="s">
        <v>72</v>
      </c>
      <c r="I201">
        <v>113.42</v>
      </c>
      <c r="J201">
        <v>113.3</v>
      </c>
      <c r="L201" s="8" t="s">
        <v>84</v>
      </c>
      <c r="M201">
        <v>1997</v>
      </c>
      <c r="N201" t="s">
        <v>72</v>
      </c>
      <c r="O201">
        <v>120.089</v>
      </c>
      <c r="Q201" s="8" t="s">
        <v>86</v>
      </c>
      <c r="R201">
        <v>1997</v>
      </c>
      <c r="S201" t="s">
        <v>72</v>
      </c>
      <c r="T201">
        <v>130.442</v>
      </c>
      <c r="V201" s="8" t="s">
        <v>87</v>
      </c>
      <c r="W201">
        <v>1997</v>
      </c>
      <c r="X201" t="s">
        <v>72</v>
      </c>
      <c r="Y201">
        <v>127.2</v>
      </c>
      <c r="AA201" s="8" t="s">
        <v>88</v>
      </c>
      <c r="AB201">
        <v>1997</v>
      </c>
      <c r="AC201" t="s">
        <v>72</v>
      </c>
      <c r="AD201">
        <v>104.904</v>
      </c>
      <c r="AF201" s="8" t="s">
        <v>89</v>
      </c>
      <c r="AG201">
        <v>1997</v>
      </c>
      <c r="AH201" t="s">
        <v>72</v>
      </c>
      <c r="AI201">
        <v>105.88</v>
      </c>
      <c r="AK201" s="8" t="s">
        <v>90</v>
      </c>
      <c r="AL201">
        <v>1997</v>
      </c>
      <c r="AM201" t="s">
        <v>72</v>
      </c>
      <c r="AN201">
        <v>97.514</v>
      </c>
      <c r="AP201">
        <f t="shared" si="7"/>
        <v>1.0324838038089617</v>
      </c>
      <c r="AQ201">
        <f t="shared" si="8"/>
        <v>1.0229684475039305</v>
      </c>
      <c r="AS201">
        <f t="shared" si="6"/>
        <v>97.51452623809611</v>
      </c>
    </row>
    <row r="202" spans="1:45" ht="12.75">
      <c r="A202" s="8" t="s">
        <v>110</v>
      </c>
      <c r="B202">
        <v>1997</v>
      </c>
      <c r="C202" t="s">
        <v>73</v>
      </c>
      <c r="D202">
        <v>115.136</v>
      </c>
      <c r="F202" s="8" t="s">
        <v>71</v>
      </c>
      <c r="G202">
        <v>1997</v>
      </c>
      <c r="H202" t="s">
        <v>73</v>
      </c>
      <c r="I202">
        <v>114.073</v>
      </c>
      <c r="J202">
        <v>114</v>
      </c>
      <c r="L202" s="8" t="s">
        <v>84</v>
      </c>
      <c r="M202">
        <v>1997</v>
      </c>
      <c r="N202" t="s">
        <v>73</v>
      </c>
      <c r="O202">
        <v>122.217</v>
      </c>
      <c r="Q202" s="8" t="s">
        <v>86</v>
      </c>
      <c r="R202">
        <v>1997</v>
      </c>
      <c r="S202" t="s">
        <v>73</v>
      </c>
      <c r="T202">
        <v>133.237</v>
      </c>
      <c r="V202" s="8" t="s">
        <v>87</v>
      </c>
      <c r="W202">
        <v>1997</v>
      </c>
      <c r="X202" t="s">
        <v>73</v>
      </c>
      <c r="Y202">
        <v>128.902</v>
      </c>
      <c r="AA202" s="8" t="s">
        <v>88</v>
      </c>
      <c r="AB202">
        <v>1997</v>
      </c>
      <c r="AC202" t="s">
        <v>73</v>
      </c>
      <c r="AD202">
        <v>106.15</v>
      </c>
      <c r="AF202" s="8" t="s">
        <v>89</v>
      </c>
      <c r="AG202">
        <v>1997</v>
      </c>
      <c r="AH202" t="s">
        <v>73</v>
      </c>
      <c r="AI202">
        <v>107.139</v>
      </c>
      <c r="AK202" s="8" t="s">
        <v>90</v>
      </c>
      <c r="AL202">
        <v>1997</v>
      </c>
      <c r="AM202" t="s">
        <v>73</v>
      </c>
      <c r="AN202">
        <v>96.746</v>
      </c>
      <c r="AP202">
        <f t="shared" si="7"/>
        <v>1.0365340334703483</v>
      </c>
      <c r="AQ202">
        <f t="shared" si="8"/>
        <v>1.0269641710678072</v>
      </c>
      <c r="AS202">
        <f t="shared" si="6"/>
        <v>96.74665933696865</v>
      </c>
    </row>
    <row r="203" spans="1:45" ht="12.75">
      <c r="A203" s="8" t="s">
        <v>110</v>
      </c>
      <c r="B203">
        <v>1997</v>
      </c>
      <c r="C203" t="s">
        <v>74</v>
      </c>
      <c r="D203">
        <v>115.762</v>
      </c>
      <c r="F203" s="8" t="s">
        <v>71</v>
      </c>
      <c r="G203">
        <v>1997</v>
      </c>
      <c r="H203" t="s">
        <v>74</v>
      </c>
      <c r="I203">
        <v>114.57</v>
      </c>
      <c r="J203">
        <v>114.4</v>
      </c>
      <c r="L203" s="8" t="s">
        <v>84</v>
      </c>
      <c r="M203">
        <v>1997</v>
      </c>
      <c r="N203" t="s">
        <v>74</v>
      </c>
      <c r="O203">
        <v>123.956</v>
      </c>
      <c r="Q203" s="8" t="s">
        <v>86</v>
      </c>
      <c r="R203">
        <v>1997</v>
      </c>
      <c r="S203" t="s">
        <v>74</v>
      </c>
      <c r="T203">
        <v>135.504</v>
      </c>
      <c r="V203" s="8" t="s">
        <v>87</v>
      </c>
      <c r="W203">
        <v>1997</v>
      </c>
      <c r="X203" t="s">
        <v>74</v>
      </c>
      <c r="Y203">
        <v>130.905</v>
      </c>
      <c r="AA203" s="8" t="s">
        <v>88</v>
      </c>
      <c r="AB203">
        <v>1997</v>
      </c>
      <c r="AC203" t="s">
        <v>74</v>
      </c>
      <c r="AD203">
        <v>107.078</v>
      </c>
      <c r="AF203" s="8" t="s">
        <v>89</v>
      </c>
      <c r="AG203">
        <v>1997</v>
      </c>
      <c r="AH203" t="s">
        <v>74</v>
      </c>
      <c r="AI203">
        <v>108.192</v>
      </c>
      <c r="AK203" s="8" t="s">
        <v>90</v>
      </c>
      <c r="AL203">
        <v>1997</v>
      </c>
      <c r="AM203" t="s">
        <v>74</v>
      </c>
      <c r="AN203">
        <v>96.606</v>
      </c>
      <c r="AP203">
        <f t="shared" si="7"/>
        <v>1.0452032698709783</v>
      </c>
      <c r="AQ203">
        <f t="shared" si="8"/>
        <v>1.0344408236650884</v>
      </c>
      <c r="AS203">
        <f t="shared" si="6"/>
        <v>96.60633594637112</v>
      </c>
    </row>
    <row r="204" spans="1:45" ht="12.75">
      <c r="A204" s="8" t="s">
        <v>110</v>
      </c>
      <c r="B204">
        <v>1997</v>
      </c>
      <c r="C204" t="s">
        <v>75</v>
      </c>
      <c r="D204">
        <v>116.343</v>
      </c>
      <c r="F204" s="8" t="s">
        <v>71</v>
      </c>
      <c r="G204">
        <v>1997</v>
      </c>
      <c r="H204" t="s">
        <v>75</v>
      </c>
      <c r="I204">
        <v>115.291</v>
      </c>
      <c r="J204">
        <v>115.3</v>
      </c>
      <c r="L204" s="8" t="s">
        <v>84</v>
      </c>
      <c r="M204">
        <v>1997</v>
      </c>
      <c r="N204" t="s">
        <v>75</v>
      </c>
      <c r="O204">
        <v>125.078</v>
      </c>
      <c r="Q204" s="8" t="s">
        <v>86</v>
      </c>
      <c r="R204">
        <v>1997</v>
      </c>
      <c r="S204" t="s">
        <v>75</v>
      </c>
      <c r="T204">
        <v>137.079</v>
      </c>
      <c r="V204" s="8" t="s">
        <v>87</v>
      </c>
      <c r="W204">
        <v>1997</v>
      </c>
      <c r="X204" t="s">
        <v>75</v>
      </c>
      <c r="Y204">
        <v>133.829</v>
      </c>
      <c r="AA204" s="8" t="s">
        <v>88</v>
      </c>
      <c r="AB204">
        <v>1997</v>
      </c>
      <c r="AC204" t="s">
        <v>75</v>
      </c>
      <c r="AD204">
        <v>107.508</v>
      </c>
      <c r="AF204" s="8" t="s">
        <v>89</v>
      </c>
      <c r="AG204">
        <v>1997</v>
      </c>
      <c r="AH204" t="s">
        <v>75</v>
      </c>
      <c r="AI204">
        <v>108.489</v>
      </c>
      <c r="AK204" s="8" t="s">
        <v>90</v>
      </c>
      <c r="AL204">
        <v>1997</v>
      </c>
      <c r="AM204" t="s">
        <v>75</v>
      </c>
      <c r="AN204">
        <v>97.629</v>
      </c>
      <c r="AP204">
        <f t="shared" si="7"/>
        <v>1.0591679418406348</v>
      </c>
      <c r="AQ204">
        <f t="shared" si="8"/>
        <v>1.0495907032030172</v>
      </c>
      <c r="AS204">
        <f t="shared" si="6"/>
        <v>97.62906302395955</v>
      </c>
    </row>
    <row r="205" spans="1:45" ht="12.75">
      <c r="A205" s="8" t="s">
        <v>110</v>
      </c>
      <c r="B205">
        <v>1998</v>
      </c>
      <c r="C205" t="s">
        <v>72</v>
      </c>
      <c r="D205">
        <v>117.026</v>
      </c>
      <c r="F205" s="8" t="s">
        <v>71</v>
      </c>
      <c r="G205">
        <v>1998</v>
      </c>
      <c r="H205" t="s">
        <v>72</v>
      </c>
      <c r="I205">
        <v>115.918</v>
      </c>
      <c r="J205">
        <v>115.9</v>
      </c>
      <c r="L205" s="8" t="s">
        <v>84</v>
      </c>
      <c r="M205">
        <v>1998</v>
      </c>
      <c r="N205" t="s">
        <v>72</v>
      </c>
      <c r="O205">
        <v>126.785</v>
      </c>
      <c r="Q205" s="8" t="s">
        <v>86</v>
      </c>
      <c r="R205">
        <v>1998</v>
      </c>
      <c r="S205" t="s">
        <v>72</v>
      </c>
      <c r="T205">
        <v>139.103</v>
      </c>
      <c r="V205" s="8" t="s">
        <v>87</v>
      </c>
      <c r="W205">
        <v>1998</v>
      </c>
      <c r="X205" t="s">
        <v>72</v>
      </c>
      <c r="Y205">
        <v>137.136</v>
      </c>
      <c r="AA205" s="8" t="s">
        <v>88</v>
      </c>
      <c r="AB205">
        <v>1998</v>
      </c>
      <c r="AC205" t="s">
        <v>72</v>
      </c>
      <c r="AD205">
        <v>108.34</v>
      </c>
      <c r="AF205" s="8" t="s">
        <v>89</v>
      </c>
      <c r="AG205">
        <v>1998</v>
      </c>
      <c r="AH205" t="s">
        <v>72</v>
      </c>
      <c r="AI205">
        <v>109.375</v>
      </c>
      <c r="AK205" s="8" t="s">
        <v>90</v>
      </c>
      <c r="AL205">
        <v>1998</v>
      </c>
      <c r="AM205" t="s">
        <v>72</v>
      </c>
      <c r="AN205">
        <v>98.586</v>
      </c>
      <c r="AP205">
        <f t="shared" si="7"/>
        <v>1.0782810600706272</v>
      </c>
      <c r="AQ205">
        <f t="shared" si="8"/>
        <v>1.0680719149698952</v>
      </c>
      <c r="AS205">
        <f t="shared" si="6"/>
        <v>98.58569692074306</v>
      </c>
    </row>
    <row r="206" spans="1:45" ht="12.75">
      <c r="A206" s="8" t="s">
        <v>110</v>
      </c>
      <c r="B206">
        <v>1998</v>
      </c>
      <c r="C206" t="s">
        <v>73</v>
      </c>
      <c r="D206">
        <v>117.52</v>
      </c>
      <c r="F206" s="8" t="s">
        <v>71</v>
      </c>
      <c r="G206">
        <v>1998</v>
      </c>
      <c r="H206" t="s">
        <v>73</v>
      </c>
      <c r="I206">
        <v>116.695</v>
      </c>
      <c r="J206">
        <v>116.7</v>
      </c>
      <c r="L206" s="8" t="s">
        <v>84</v>
      </c>
      <c r="M206">
        <v>1998</v>
      </c>
      <c r="N206" t="s">
        <v>73</v>
      </c>
      <c r="O206">
        <v>127.703</v>
      </c>
      <c r="Q206" s="8" t="s">
        <v>86</v>
      </c>
      <c r="R206">
        <v>1998</v>
      </c>
      <c r="S206" t="s">
        <v>73</v>
      </c>
      <c r="T206">
        <v>140.159</v>
      </c>
      <c r="V206" s="8" t="s">
        <v>87</v>
      </c>
      <c r="W206">
        <v>1998</v>
      </c>
      <c r="X206" t="s">
        <v>73</v>
      </c>
      <c r="Y206">
        <v>139.616</v>
      </c>
      <c r="AA206" s="8" t="s">
        <v>88</v>
      </c>
      <c r="AB206">
        <v>1998</v>
      </c>
      <c r="AC206" t="s">
        <v>73</v>
      </c>
      <c r="AD206">
        <v>108.666</v>
      </c>
      <c r="AF206" s="8" t="s">
        <v>89</v>
      </c>
      <c r="AG206">
        <v>1998</v>
      </c>
      <c r="AH206" t="s">
        <v>73</v>
      </c>
      <c r="AI206">
        <v>109.433</v>
      </c>
      <c r="AK206" s="8" t="s">
        <v>90</v>
      </c>
      <c r="AL206">
        <v>1998</v>
      </c>
      <c r="AM206" t="s">
        <v>73</v>
      </c>
      <c r="AN206">
        <v>99.613</v>
      </c>
      <c r="AP206">
        <f t="shared" si="7"/>
        <v>1.0900917492601532</v>
      </c>
      <c r="AQ206">
        <f t="shared" si="8"/>
        <v>1.0824392161326886</v>
      </c>
      <c r="AS206">
        <f t="shared" si="6"/>
        <v>99.61270816482715</v>
      </c>
    </row>
    <row r="207" spans="1:45" ht="12.75">
      <c r="A207" s="8" t="s">
        <v>110</v>
      </c>
      <c r="B207">
        <v>1998</v>
      </c>
      <c r="C207" t="s">
        <v>74</v>
      </c>
      <c r="D207">
        <v>117.75</v>
      </c>
      <c r="F207" s="8" t="s">
        <v>71</v>
      </c>
      <c r="G207">
        <v>1998</v>
      </c>
      <c r="H207" t="s">
        <v>74</v>
      </c>
      <c r="I207">
        <v>117.21</v>
      </c>
      <c r="J207">
        <v>117.3</v>
      </c>
      <c r="L207" s="8" t="s">
        <v>84</v>
      </c>
      <c r="M207">
        <v>1998</v>
      </c>
      <c r="N207" t="s">
        <v>74</v>
      </c>
      <c r="O207">
        <v>129.35</v>
      </c>
      <c r="Q207" s="8" t="s">
        <v>86</v>
      </c>
      <c r="R207">
        <v>1998</v>
      </c>
      <c r="S207" t="s">
        <v>74</v>
      </c>
      <c r="T207">
        <v>142.374</v>
      </c>
      <c r="V207" s="8" t="s">
        <v>87</v>
      </c>
      <c r="W207">
        <v>1998</v>
      </c>
      <c r="X207" t="s">
        <v>74</v>
      </c>
      <c r="Y207">
        <v>142.142</v>
      </c>
      <c r="AA207" s="8" t="s">
        <v>88</v>
      </c>
      <c r="AB207">
        <v>1998</v>
      </c>
      <c r="AC207" t="s">
        <v>74</v>
      </c>
      <c r="AD207">
        <v>109.852</v>
      </c>
      <c r="AF207" s="8" t="s">
        <v>89</v>
      </c>
      <c r="AG207">
        <v>1998</v>
      </c>
      <c r="AH207" t="s">
        <v>74</v>
      </c>
      <c r="AI207">
        <v>110.358</v>
      </c>
      <c r="AK207" s="8" t="s">
        <v>90</v>
      </c>
      <c r="AL207">
        <v>1998</v>
      </c>
      <c r="AM207" t="s">
        <v>74</v>
      </c>
      <c r="AN207">
        <v>99.837</v>
      </c>
      <c r="AP207">
        <f t="shared" si="7"/>
        <v>1.101776493058144</v>
      </c>
      <c r="AQ207">
        <f t="shared" si="8"/>
        <v>1.0967237600963486</v>
      </c>
      <c r="AS207">
        <f t="shared" si="6"/>
        <v>99.83657669205168</v>
      </c>
    </row>
    <row r="208" spans="1:45" ht="12.75">
      <c r="A208" s="8" t="s">
        <v>110</v>
      </c>
      <c r="B208">
        <v>1998</v>
      </c>
      <c r="C208" t="s">
        <v>75</v>
      </c>
      <c r="D208">
        <v>119.381</v>
      </c>
      <c r="F208" s="8" t="s">
        <v>71</v>
      </c>
      <c r="G208">
        <v>1998</v>
      </c>
      <c r="H208" t="s">
        <v>75</v>
      </c>
      <c r="I208">
        <v>117.794</v>
      </c>
      <c r="J208">
        <v>117.9</v>
      </c>
      <c r="L208" s="8" t="s">
        <v>84</v>
      </c>
      <c r="M208">
        <v>1998</v>
      </c>
      <c r="N208" t="s">
        <v>75</v>
      </c>
      <c r="O208">
        <v>131.827</v>
      </c>
      <c r="Q208" s="8" t="s">
        <v>86</v>
      </c>
      <c r="R208">
        <v>1998</v>
      </c>
      <c r="S208" t="s">
        <v>75</v>
      </c>
      <c r="T208">
        <v>145.235</v>
      </c>
      <c r="V208" s="8" t="s">
        <v>87</v>
      </c>
      <c r="W208">
        <v>1998</v>
      </c>
      <c r="X208" t="s">
        <v>75</v>
      </c>
      <c r="Y208">
        <v>144.85</v>
      </c>
      <c r="AA208" s="8" t="s">
        <v>88</v>
      </c>
      <c r="AB208">
        <v>1998</v>
      </c>
      <c r="AC208" t="s">
        <v>75</v>
      </c>
      <c r="AD208">
        <v>110.425</v>
      </c>
      <c r="AF208" s="8" t="s">
        <v>89</v>
      </c>
      <c r="AG208">
        <v>1998</v>
      </c>
      <c r="AH208" t="s">
        <v>75</v>
      </c>
      <c r="AI208">
        <v>111.913</v>
      </c>
      <c r="AK208" s="8" t="s">
        <v>90</v>
      </c>
      <c r="AL208">
        <v>1998</v>
      </c>
      <c r="AM208" t="s">
        <v>75</v>
      </c>
      <c r="AN208">
        <v>99.735</v>
      </c>
      <c r="AP208">
        <f t="shared" si="7"/>
        <v>1.1161650249387622</v>
      </c>
      <c r="AQ208">
        <f t="shared" si="8"/>
        <v>1.1013272040579032</v>
      </c>
      <c r="AS208">
        <f t="shared" si="6"/>
        <v>99.73506428553988</v>
      </c>
    </row>
    <row r="209" spans="1:45" ht="12.75">
      <c r="A209" s="8" t="s">
        <v>110</v>
      </c>
      <c r="B209">
        <v>1999</v>
      </c>
      <c r="C209" t="s">
        <v>72</v>
      </c>
      <c r="D209">
        <v>119.417</v>
      </c>
      <c r="F209" s="8" t="s">
        <v>71</v>
      </c>
      <c r="G209">
        <v>1999</v>
      </c>
      <c r="H209" t="s">
        <v>72</v>
      </c>
      <c r="I209">
        <v>118.032</v>
      </c>
      <c r="J209">
        <v>118.4</v>
      </c>
      <c r="L209" s="8" t="s">
        <v>84</v>
      </c>
      <c r="M209">
        <v>1999</v>
      </c>
      <c r="N209" t="s">
        <v>72</v>
      </c>
      <c r="O209">
        <v>133.034</v>
      </c>
      <c r="Q209" s="8" t="s">
        <v>86</v>
      </c>
      <c r="R209">
        <v>1999</v>
      </c>
      <c r="S209" t="s">
        <v>72</v>
      </c>
      <c r="T209">
        <v>147.034</v>
      </c>
      <c r="V209" s="8" t="s">
        <v>87</v>
      </c>
      <c r="W209">
        <v>1999</v>
      </c>
      <c r="X209" t="s">
        <v>72</v>
      </c>
      <c r="Y209">
        <v>147.576</v>
      </c>
      <c r="AA209" s="8" t="s">
        <v>88</v>
      </c>
      <c r="AB209">
        <v>1999</v>
      </c>
      <c r="AC209" t="s">
        <v>72</v>
      </c>
      <c r="AD209">
        <v>111.403</v>
      </c>
      <c r="AF209" s="8" t="s">
        <v>89</v>
      </c>
      <c r="AG209">
        <v>1999</v>
      </c>
      <c r="AH209" t="s">
        <v>72</v>
      </c>
      <c r="AI209">
        <v>112.711</v>
      </c>
      <c r="AK209" s="8" t="s">
        <v>90</v>
      </c>
      <c r="AL209">
        <v>1999</v>
      </c>
      <c r="AM209" t="s">
        <v>72</v>
      </c>
      <c r="AN209">
        <v>100.369</v>
      </c>
      <c r="AP209">
        <f t="shared" si="7"/>
        <v>1.1312558703463433</v>
      </c>
      <c r="AQ209">
        <f t="shared" si="8"/>
        <v>1.1181355492829297</v>
      </c>
      <c r="AS209">
        <f aca="true" t="shared" si="9" ref="AS209:AS237">10000*AP209/AI209</f>
        <v>100.36783191936398</v>
      </c>
    </row>
    <row r="210" spans="1:45" ht="12.75">
      <c r="A210" s="8" t="s">
        <v>110</v>
      </c>
      <c r="B210">
        <v>1999</v>
      </c>
      <c r="C210" t="s">
        <v>73</v>
      </c>
      <c r="D210">
        <v>120.308</v>
      </c>
      <c r="F210" s="8" t="s">
        <v>71</v>
      </c>
      <c r="G210">
        <v>1999</v>
      </c>
      <c r="H210" t="s">
        <v>73</v>
      </c>
      <c r="I210">
        <v>118.816</v>
      </c>
      <c r="J210">
        <v>119.1</v>
      </c>
      <c r="L210" s="8" t="s">
        <v>84</v>
      </c>
      <c r="M210">
        <v>1999</v>
      </c>
      <c r="N210" t="s">
        <v>73</v>
      </c>
      <c r="O210">
        <v>134.254</v>
      </c>
      <c r="Q210" s="8" t="s">
        <v>86</v>
      </c>
      <c r="R210">
        <v>1999</v>
      </c>
      <c r="S210" t="s">
        <v>73</v>
      </c>
      <c r="T210">
        <v>148.962</v>
      </c>
      <c r="V210" s="8" t="s">
        <v>87</v>
      </c>
      <c r="W210">
        <v>1999</v>
      </c>
      <c r="X210" t="s">
        <v>73</v>
      </c>
      <c r="Y210">
        <v>149.183</v>
      </c>
      <c r="AA210" s="8" t="s">
        <v>88</v>
      </c>
      <c r="AB210">
        <v>1999</v>
      </c>
      <c r="AC210" t="s">
        <v>73</v>
      </c>
      <c r="AD210">
        <v>111.592</v>
      </c>
      <c r="AF210" s="8" t="s">
        <v>89</v>
      </c>
      <c r="AG210">
        <v>1999</v>
      </c>
      <c r="AH210" t="s">
        <v>73</v>
      </c>
      <c r="AI210">
        <v>112.993</v>
      </c>
      <c r="AK210" s="8" t="s">
        <v>90</v>
      </c>
      <c r="AL210">
        <v>1999</v>
      </c>
      <c r="AM210" t="s">
        <v>73</v>
      </c>
      <c r="AN210">
        <v>100.148</v>
      </c>
      <c r="AP210">
        <f aca="true" t="shared" si="10" ref="AP210:AP237">(Y210*O210/T210)/I210</f>
        <v>1.1316083626236422</v>
      </c>
      <c r="AQ210">
        <f aca="true" t="shared" si="11" ref="AQ210:AQ236">(Y210*O210/T210)/D210</f>
        <v>1.1175747183353615</v>
      </c>
      <c r="AS210">
        <f t="shared" si="9"/>
        <v>100.1485368672079</v>
      </c>
    </row>
    <row r="211" spans="1:45" ht="12.75">
      <c r="A211" s="8" t="s">
        <v>110</v>
      </c>
      <c r="B211">
        <v>1999</v>
      </c>
      <c r="C211" t="s">
        <v>74</v>
      </c>
      <c r="D211">
        <v>121.17</v>
      </c>
      <c r="F211" s="8" t="s">
        <v>71</v>
      </c>
      <c r="G211">
        <v>1999</v>
      </c>
      <c r="H211" t="s">
        <v>74</v>
      </c>
      <c r="I211">
        <v>119.506</v>
      </c>
      <c r="J211">
        <v>119.8</v>
      </c>
      <c r="L211" s="8" t="s">
        <v>84</v>
      </c>
      <c r="M211">
        <v>1999</v>
      </c>
      <c r="N211" t="s">
        <v>74</v>
      </c>
      <c r="O211">
        <v>136.106</v>
      </c>
      <c r="Q211" s="8" t="s">
        <v>86</v>
      </c>
      <c r="R211">
        <v>1999</v>
      </c>
      <c r="S211" t="s">
        <v>74</v>
      </c>
      <c r="T211">
        <v>151.547</v>
      </c>
      <c r="V211" s="8" t="s">
        <v>87</v>
      </c>
      <c r="W211">
        <v>1999</v>
      </c>
      <c r="X211" t="s">
        <v>74</v>
      </c>
      <c r="Y211">
        <v>151.483</v>
      </c>
      <c r="AA211" s="8" t="s">
        <v>88</v>
      </c>
      <c r="AB211">
        <v>1999</v>
      </c>
      <c r="AC211" t="s">
        <v>74</v>
      </c>
      <c r="AD211">
        <v>112.326</v>
      </c>
      <c r="AF211" s="8" t="s">
        <v>89</v>
      </c>
      <c r="AG211">
        <v>1999</v>
      </c>
      <c r="AH211" t="s">
        <v>74</v>
      </c>
      <c r="AI211">
        <v>113.891</v>
      </c>
      <c r="AK211" s="8" t="s">
        <v>90</v>
      </c>
      <c r="AL211">
        <v>1999</v>
      </c>
      <c r="AM211" t="s">
        <v>74</v>
      </c>
      <c r="AN211">
        <v>99.958</v>
      </c>
      <c r="AP211">
        <f t="shared" si="10"/>
        <v>1.1384241871345808</v>
      </c>
      <c r="AQ211">
        <f t="shared" si="11"/>
        <v>1.1227904671759117</v>
      </c>
      <c r="AS211">
        <f t="shared" si="9"/>
        <v>99.95734405129296</v>
      </c>
    </row>
    <row r="212" spans="1:45" ht="12.75">
      <c r="A212" s="8" t="s">
        <v>110</v>
      </c>
      <c r="B212">
        <v>1999</v>
      </c>
      <c r="C212" t="s">
        <v>75</v>
      </c>
      <c r="D212">
        <v>121.538</v>
      </c>
      <c r="F212" s="8" t="s">
        <v>71</v>
      </c>
      <c r="G212">
        <v>1999</v>
      </c>
      <c r="H212" t="s">
        <v>75</v>
      </c>
      <c r="I212">
        <v>120.053</v>
      </c>
      <c r="J212">
        <v>120.4</v>
      </c>
      <c r="L212" s="8" t="s">
        <v>84</v>
      </c>
      <c r="M212">
        <v>1999</v>
      </c>
      <c r="N212" t="s">
        <v>75</v>
      </c>
      <c r="O212">
        <v>138.879</v>
      </c>
      <c r="Q212" s="8" t="s">
        <v>86</v>
      </c>
      <c r="R212">
        <v>1999</v>
      </c>
      <c r="S212" t="s">
        <v>75</v>
      </c>
      <c r="T212">
        <v>155.157</v>
      </c>
      <c r="V212" s="8" t="s">
        <v>87</v>
      </c>
      <c r="W212">
        <v>1999</v>
      </c>
      <c r="X212" t="s">
        <v>75</v>
      </c>
      <c r="Y212">
        <v>155.063</v>
      </c>
      <c r="AA212" s="8" t="s">
        <v>88</v>
      </c>
      <c r="AB212">
        <v>1999</v>
      </c>
      <c r="AC212" t="s">
        <v>75</v>
      </c>
      <c r="AD212">
        <v>114.268</v>
      </c>
      <c r="AF212" s="8" t="s">
        <v>89</v>
      </c>
      <c r="AG212">
        <v>1999</v>
      </c>
      <c r="AH212" t="s">
        <v>75</v>
      </c>
      <c r="AI212">
        <v>115.682</v>
      </c>
      <c r="AK212" s="8" t="s">
        <v>90</v>
      </c>
      <c r="AL212">
        <v>1999</v>
      </c>
      <c r="AM212" t="s">
        <v>75</v>
      </c>
      <c r="AN212">
        <v>99.939</v>
      </c>
      <c r="AP212">
        <f t="shared" si="10"/>
        <v>1.1561132319081997</v>
      </c>
      <c r="AQ212">
        <f t="shared" si="11"/>
        <v>1.1419873770366067</v>
      </c>
      <c r="AS212">
        <f t="shared" si="9"/>
        <v>99.93890422954303</v>
      </c>
    </row>
    <row r="213" spans="1:45" ht="12.75">
      <c r="A213" s="8" t="s">
        <v>110</v>
      </c>
      <c r="B213">
        <v>2000</v>
      </c>
      <c r="C213" t="s">
        <v>72</v>
      </c>
      <c r="D213">
        <v>122.055</v>
      </c>
      <c r="F213" s="8" t="s">
        <v>71</v>
      </c>
      <c r="G213">
        <v>2000</v>
      </c>
      <c r="H213" t="s">
        <v>72</v>
      </c>
      <c r="I213">
        <v>120.854</v>
      </c>
      <c r="J213">
        <v>121.1</v>
      </c>
      <c r="L213" s="8" t="s">
        <v>84</v>
      </c>
      <c r="M213">
        <v>2000</v>
      </c>
      <c r="N213" t="s">
        <v>72</v>
      </c>
      <c r="O213">
        <v>138.837</v>
      </c>
      <c r="Q213" s="8" t="s">
        <v>86</v>
      </c>
      <c r="R213">
        <v>2000</v>
      </c>
      <c r="S213" t="s">
        <v>72</v>
      </c>
      <c r="T213">
        <v>156.374</v>
      </c>
      <c r="V213" s="8" t="s">
        <v>87</v>
      </c>
      <c r="W213">
        <v>2000</v>
      </c>
      <c r="X213" t="s">
        <v>72</v>
      </c>
      <c r="Y213">
        <v>161.186</v>
      </c>
      <c r="AA213" s="8" t="s">
        <v>88</v>
      </c>
      <c r="AB213">
        <v>2000</v>
      </c>
      <c r="AC213" t="s">
        <v>72</v>
      </c>
      <c r="AD213">
        <v>113.75</v>
      </c>
      <c r="AF213" s="8" t="s">
        <v>89</v>
      </c>
      <c r="AG213">
        <v>2000</v>
      </c>
      <c r="AH213" t="s">
        <v>72</v>
      </c>
      <c r="AI213">
        <v>114.88</v>
      </c>
      <c r="AK213" s="8" t="s">
        <v>90</v>
      </c>
      <c r="AL213">
        <v>2000</v>
      </c>
      <c r="AM213" t="s">
        <v>72</v>
      </c>
      <c r="AN213">
        <v>103.077</v>
      </c>
      <c r="AP213">
        <f t="shared" si="10"/>
        <v>1.1841506676549858</v>
      </c>
      <c r="AQ213">
        <f t="shared" si="11"/>
        <v>1.172498830762981</v>
      </c>
      <c r="AS213">
        <f t="shared" si="9"/>
        <v>103.0771820730315</v>
      </c>
    </row>
    <row r="214" spans="1:45" ht="12.75">
      <c r="A214" s="8" t="s">
        <v>110</v>
      </c>
      <c r="B214">
        <v>2000</v>
      </c>
      <c r="C214" t="s">
        <v>73</v>
      </c>
      <c r="D214">
        <v>122.092</v>
      </c>
      <c r="F214" s="8" t="s">
        <v>71</v>
      </c>
      <c r="G214">
        <v>2000</v>
      </c>
      <c r="H214" t="s">
        <v>73</v>
      </c>
      <c r="I214">
        <v>121.293</v>
      </c>
      <c r="J214">
        <v>121.6</v>
      </c>
      <c r="L214" s="8" t="s">
        <v>84</v>
      </c>
      <c r="M214">
        <v>2000</v>
      </c>
      <c r="N214" t="s">
        <v>73</v>
      </c>
      <c r="O214">
        <v>141.364</v>
      </c>
      <c r="Q214" s="8" t="s">
        <v>86</v>
      </c>
      <c r="R214">
        <v>2000</v>
      </c>
      <c r="S214" t="s">
        <v>73</v>
      </c>
      <c r="T214">
        <v>159.926</v>
      </c>
      <c r="V214" s="8" t="s">
        <v>87</v>
      </c>
      <c r="W214">
        <v>2000</v>
      </c>
      <c r="X214" t="s">
        <v>73</v>
      </c>
      <c r="Y214">
        <v>161.66</v>
      </c>
      <c r="AA214" s="8" t="s">
        <v>88</v>
      </c>
      <c r="AB214">
        <v>2000</v>
      </c>
      <c r="AC214" t="s">
        <v>73</v>
      </c>
      <c r="AD214">
        <v>115.785</v>
      </c>
      <c r="AF214" s="8" t="s">
        <v>89</v>
      </c>
      <c r="AG214">
        <v>2000</v>
      </c>
      <c r="AH214" t="s">
        <v>73</v>
      </c>
      <c r="AI214">
        <v>116.548</v>
      </c>
      <c r="AK214" s="8" t="s">
        <v>90</v>
      </c>
      <c r="AL214">
        <v>2000</v>
      </c>
      <c r="AM214" t="s">
        <v>73</v>
      </c>
      <c r="AN214">
        <v>101.084</v>
      </c>
      <c r="AP214">
        <f t="shared" si="10"/>
        <v>1.1781120200079545</v>
      </c>
      <c r="AQ214">
        <f t="shared" si="11"/>
        <v>1.170402165930813</v>
      </c>
      <c r="AS214">
        <f t="shared" si="9"/>
        <v>101.08384699934399</v>
      </c>
    </row>
    <row r="215" spans="1:45" ht="12.75">
      <c r="A215" s="8" t="s">
        <v>110</v>
      </c>
      <c r="B215">
        <v>2000</v>
      </c>
      <c r="C215" t="s">
        <v>74</v>
      </c>
      <c r="D215">
        <v>122.134</v>
      </c>
      <c r="F215" s="8" t="s">
        <v>71</v>
      </c>
      <c r="G215">
        <v>2000</v>
      </c>
      <c r="H215" t="s">
        <v>74</v>
      </c>
      <c r="I215">
        <v>121.503</v>
      </c>
      <c r="J215">
        <v>121.9</v>
      </c>
      <c r="L215" s="8" t="s">
        <v>84</v>
      </c>
      <c r="M215">
        <v>2000</v>
      </c>
      <c r="N215" t="s">
        <v>74</v>
      </c>
      <c r="O215">
        <v>141.063</v>
      </c>
      <c r="Q215" s="8" t="s">
        <v>86</v>
      </c>
      <c r="R215">
        <v>2000</v>
      </c>
      <c r="S215" t="s">
        <v>74</v>
      </c>
      <c r="T215">
        <v>160.157</v>
      </c>
      <c r="V215" s="8" t="s">
        <v>87</v>
      </c>
      <c r="W215">
        <v>2000</v>
      </c>
      <c r="X215" t="s">
        <v>74</v>
      </c>
      <c r="Y215">
        <v>164.861</v>
      </c>
      <c r="AA215" s="8" t="s">
        <v>88</v>
      </c>
      <c r="AB215">
        <v>2000</v>
      </c>
      <c r="AC215" t="s">
        <v>74</v>
      </c>
      <c r="AD215">
        <v>115.498</v>
      </c>
      <c r="AF215" s="8" t="s">
        <v>89</v>
      </c>
      <c r="AG215">
        <v>2000</v>
      </c>
      <c r="AH215" t="s">
        <v>74</v>
      </c>
      <c r="AI215">
        <v>116.098</v>
      </c>
      <c r="AK215" s="8" t="s">
        <v>90</v>
      </c>
      <c r="AL215">
        <v>2000</v>
      </c>
      <c r="AM215" t="s">
        <v>74</v>
      </c>
      <c r="AN215">
        <v>102.938</v>
      </c>
      <c r="AP215">
        <f t="shared" si="10"/>
        <v>1.1950831394949302</v>
      </c>
      <c r="AQ215">
        <f t="shared" si="11"/>
        <v>1.1889087944229495</v>
      </c>
      <c r="AS215">
        <f t="shared" si="9"/>
        <v>102.93744418464833</v>
      </c>
    </row>
    <row r="216" spans="1:45" ht="12.75">
      <c r="A216" s="8" t="s">
        <v>110</v>
      </c>
      <c r="B216">
        <v>2000</v>
      </c>
      <c r="C216" t="s">
        <v>75</v>
      </c>
      <c r="D216">
        <v>121.635</v>
      </c>
      <c r="F216" s="8" t="s">
        <v>71</v>
      </c>
      <c r="G216">
        <v>2000</v>
      </c>
      <c r="H216" t="s">
        <v>75</v>
      </c>
      <c r="I216">
        <v>121.414</v>
      </c>
      <c r="J216">
        <v>122</v>
      </c>
      <c r="L216" s="8" t="s">
        <v>84</v>
      </c>
      <c r="M216">
        <v>2000</v>
      </c>
      <c r="N216" t="s">
        <v>75</v>
      </c>
      <c r="O216">
        <v>141.839</v>
      </c>
      <c r="Q216" s="8" t="s">
        <v>86</v>
      </c>
      <c r="R216">
        <v>2000</v>
      </c>
      <c r="S216" t="s">
        <v>75</v>
      </c>
      <c r="T216">
        <v>161.565</v>
      </c>
      <c r="V216" s="8" t="s">
        <v>87</v>
      </c>
      <c r="W216">
        <v>2000</v>
      </c>
      <c r="X216" t="s">
        <v>75</v>
      </c>
      <c r="Y216">
        <v>165.11</v>
      </c>
      <c r="AA216" s="8" t="s">
        <v>88</v>
      </c>
      <c r="AB216">
        <v>2000</v>
      </c>
      <c r="AC216" t="s">
        <v>75</v>
      </c>
      <c r="AD216">
        <v>116.61</v>
      </c>
      <c r="AF216" s="8" t="s">
        <v>89</v>
      </c>
      <c r="AG216">
        <v>2000</v>
      </c>
      <c r="AH216" t="s">
        <v>75</v>
      </c>
      <c r="AI216">
        <v>116.822</v>
      </c>
      <c r="AK216" s="8" t="s">
        <v>90</v>
      </c>
      <c r="AL216">
        <v>2000</v>
      </c>
      <c r="AM216" t="s">
        <v>75</v>
      </c>
      <c r="AN216">
        <v>102.194</v>
      </c>
      <c r="AP216">
        <f t="shared" si="10"/>
        <v>1.1938588576242004</v>
      </c>
      <c r="AQ216">
        <f t="shared" si="11"/>
        <v>1.191689722033828</v>
      </c>
      <c r="AS216">
        <f t="shared" si="9"/>
        <v>102.19469428910654</v>
      </c>
    </row>
    <row r="217" spans="1:45" ht="12.75">
      <c r="A217" s="8" t="s">
        <v>110</v>
      </c>
      <c r="B217">
        <v>2001</v>
      </c>
      <c r="C217" t="s">
        <v>72</v>
      </c>
      <c r="D217">
        <v>121.457</v>
      </c>
      <c r="F217" s="8" t="s">
        <v>71</v>
      </c>
      <c r="G217">
        <v>2001</v>
      </c>
      <c r="H217" t="s">
        <v>72</v>
      </c>
      <c r="I217">
        <v>121.801</v>
      </c>
      <c r="J217">
        <v>122.2</v>
      </c>
      <c r="L217" s="8" t="s">
        <v>84</v>
      </c>
      <c r="M217">
        <v>2001</v>
      </c>
      <c r="N217" t="s">
        <v>72</v>
      </c>
      <c r="O217">
        <v>141.433</v>
      </c>
      <c r="Q217" s="8" t="s">
        <v>86</v>
      </c>
      <c r="R217">
        <v>2001</v>
      </c>
      <c r="S217" t="s">
        <v>72</v>
      </c>
      <c r="T217">
        <v>162.121</v>
      </c>
      <c r="V217" s="8" t="s">
        <v>87</v>
      </c>
      <c r="W217">
        <v>2001</v>
      </c>
      <c r="X217" t="s">
        <v>72</v>
      </c>
      <c r="Y217">
        <v>167.562</v>
      </c>
      <c r="AA217" s="8" t="s">
        <v>88</v>
      </c>
      <c r="AB217">
        <v>2001</v>
      </c>
      <c r="AC217" t="s">
        <v>72</v>
      </c>
      <c r="AD217">
        <v>116.447</v>
      </c>
      <c r="AF217" s="8" t="s">
        <v>89</v>
      </c>
      <c r="AG217">
        <v>2001</v>
      </c>
      <c r="AH217" t="s">
        <v>72</v>
      </c>
      <c r="AI217">
        <v>116.118</v>
      </c>
      <c r="AK217" s="8" t="s">
        <v>90</v>
      </c>
      <c r="AL217">
        <v>2001</v>
      </c>
      <c r="AM217" t="s">
        <v>72</v>
      </c>
      <c r="AN217">
        <v>103.356</v>
      </c>
      <c r="AP217">
        <f t="shared" si="10"/>
        <v>1.200151745413718</v>
      </c>
      <c r="AQ217">
        <f t="shared" si="11"/>
        <v>1.2035509089071548</v>
      </c>
      <c r="AS217">
        <f t="shared" si="9"/>
        <v>103.35621914033294</v>
      </c>
    </row>
    <row r="218" spans="1:45" ht="12.75">
      <c r="A218" s="8" t="s">
        <v>110</v>
      </c>
      <c r="B218">
        <v>2001</v>
      </c>
      <c r="C218" t="s">
        <v>73</v>
      </c>
      <c r="D218">
        <v>120.187</v>
      </c>
      <c r="F218" s="8" t="s">
        <v>71</v>
      </c>
      <c r="G218">
        <v>2001</v>
      </c>
      <c r="H218" t="s">
        <v>73</v>
      </c>
      <c r="I218">
        <v>121</v>
      </c>
      <c r="J218">
        <v>121.5</v>
      </c>
      <c r="L218" s="8" t="s">
        <v>84</v>
      </c>
      <c r="M218">
        <v>2001</v>
      </c>
      <c r="N218" t="s">
        <v>73</v>
      </c>
      <c r="O218">
        <v>141.86</v>
      </c>
      <c r="Q218" s="8" t="s">
        <v>86</v>
      </c>
      <c r="R218">
        <v>2001</v>
      </c>
      <c r="S218" t="s">
        <v>73</v>
      </c>
      <c r="T218">
        <v>163.715</v>
      </c>
      <c r="V218" s="8" t="s">
        <v>87</v>
      </c>
      <c r="W218">
        <v>2001</v>
      </c>
      <c r="X218" t="s">
        <v>73</v>
      </c>
      <c r="Y218">
        <v>166.764</v>
      </c>
      <c r="AA218" s="8" t="s">
        <v>88</v>
      </c>
      <c r="AB218">
        <v>2001</v>
      </c>
      <c r="AC218" t="s">
        <v>73</v>
      </c>
      <c r="AD218">
        <v>118.033</v>
      </c>
      <c r="AF218" s="8" t="s">
        <v>89</v>
      </c>
      <c r="AG218">
        <v>2001</v>
      </c>
      <c r="AH218" t="s">
        <v>73</v>
      </c>
      <c r="AI218">
        <v>117.239</v>
      </c>
      <c r="AK218" s="8" t="s">
        <v>90</v>
      </c>
      <c r="AL218">
        <v>2001</v>
      </c>
      <c r="AM218" t="s">
        <v>73</v>
      </c>
      <c r="AN218">
        <v>101.862</v>
      </c>
      <c r="AP218">
        <f t="shared" si="10"/>
        <v>1.1942312085883982</v>
      </c>
      <c r="AQ218">
        <f t="shared" si="11"/>
        <v>1.2023095362992353</v>
      </c>
      <c r="AS218">
        <f t="shared" si="9"/>
        <v>101.86296442211193</v>
      </c>
    </row>
    <row r="219" spans="1:45" ht="12.75">
      <c r="A219" s="8" t="s">
        <v>110</v>
      </c>
      <c r="B219">
        <v>2001</v>
      </c>
      <c r="C219" t="s">
        <v>74</v>
      </c>
      <c r="D219">
        <v>118.803</v>
      </c>
      <c r="F219" s="8" t="s">
        <v>71</v>
      </c>
      <c r="G219">
        <v>2001</v>
      </c>
      <c r="H219" t="s">
        <v>74</v>
      </c>
      <c r="I219">
        <v>120.087</v>
      </c>
      <c r="J219">
        <v>120.6</v>
      </c>
      <c r="L219" s="8" t="s">
        <v>84</v>
      </c>
      <c r="M219">
        <v>2001</v>
      </c>
      <c r="N219" t="s">
        <v>74</v>
      </c>
      <c r="O219">
        <v>140.828</v>
      </c>
      <c r="Q219" s="8" t="s">
        <v>86</v>
      </c>
      <c r="R219">
        <v>2001</v>
      </c>
      <c r="S219" t="s">
        <v>74</v>
      </c>
      <c r="T219">
        <v>162.811</v>
      </c>
      <c r="V219" s="8" t="s">
        <v>87</v>
      </c>
      <c r="W219">
        <v>2001</v>
      </c>
      <c r="X219" t="s">
        <v>74</v>
      </c>
      <c r="Y219">
        <v>165.706</v>
      </c>
      <c r="AA219" s="8" t="s">
        <v>88</v>
      </c>
      <c r="AB219">
        <v>2001</v>
      </c>
      <c r="AC219" t="s">
        <v>74</v>
      </c>
      <c r="AD219">
        <v>118.538</v>
      </c>
      <c r="AF219" s="8" t="s">
        <v>89</v>
      </c>
      <c r="AG219">
        <v>2001</v>
      </c>
      <c r="AH219" t="s">
        <v>74</v>
      </c>
      <c r="AI219">
        <v>117.271</v>
      </c>
      <c r="AK219" s="8" t="s">
        <v>90</v>
      </c>
      <c r="AL219">
        <v>2001</v>
      </c>
      <c r="AM219" t="s">
        <v>74</v>
      </c>
      <c r="AN219">
        <v>101.778</v>
      </c>
      <c r="AP219">
        <f t="shared" si="10"/>
        <v>1.193568933344502</v>
      </c>
      <c r="AQ219">
        <f t="shared" si="11"/>
        <v>1.2064687970719699</v>
      </c>
      <c r="AS219">
        <f t="shared" si="9"/>
        <v>101.77869493263485</v>
      </c>
    </row>
    <row r="220" spans="1:45" ht="12.75">
      <c r="A220" s="8" t="s">
        <v>110</v>
      </c>
      <c r="B220">
        <v>2001</v>
      </c>
      <c r="C220" t="s">
        <v>75</v>
      </c>
      <c r="D220">
        <v>117.379</v>
      </c>
      <c r="F220" s="8" t="s">
        <v>71</v>
      </c>
      <c r="G220">
        <v>2001</v>
      </c>
      <c r="H220" t="s">
        <v>75</v>
      </c>
      <c r="I220">
        <v>118.963</v>
      </c>
      <c r="J220">
        <v>119.3</v>
      </c>
      <c r="L220" s="8" t="s">
        <v>84</v>
      </c>
      <c r="M220">
        <v>2001</v>
      </c>
      <c r="N220" t="s">
        <v>75</v>
      </c>
      <c r="O220">
        <v>141.243</v>
      </c>
      <c r="Q220" s="8" t="s">
        <v>86</v>
      </c>
      <c r="R220">
        <v>2001</v>
      </c>
      <c r="S220" t="s">
        <v>75</v>
      </c>
      <c r="T220">
        <v>163.898</v>
      </c>
      <c r="V220" s="8" t="s">
        <v>87</v>
      </c>
      <c r="W220">
        <v>2001</v>
      </c>
      <c r="X220" t="s">
        <v>75</v>
      </c>
      <c r="Y220">
        <v>164.986</v>
      </c>
      <c r="AA220" s="8" t="s">
        <v>88</v>
      </c>
      <c r="AB220">
        <v>2001</v>
      </c>
      <c r="AC220" t="s">
        <v>75</v>
      </c>
      <c r="AD220">
        <v>120.331</v>
      </c>
      <c r="AF220" s="8" t="s">
        <v>89</v>
      </c>
      <c r="AG220">
        <v>2001</v>
      </c>
      <c r="AH220" t="s">
        <v>75</v>
      </c>
      <c r="AI220">
        <v>118.728</v>
      </c>
      <c r="AK220" s="8" t="s">
        <v>90</v>
      </c>
      <c r="AL220">
        <v>2001</v>
      </c>
      <c r="AM220" t="s">
        <v>75</v>
      </c>
      <c r="AN220">
        <v>100.663</v>
      </c>
      <c r="AP220">
        <f t="shared" si="10"/>
        <v>1.1951666474392473</v>
      </c>
      <c r="AQ220">
        <f t="shared" si="11"/>
        <v>1.2112951199048823</v>
      </c>
      <c r="AS220">
        <f t="shared" si="9"/>
        <v>100.66426179496389</v>
      </c>
    </row>
    <row r="221" spans="1:45" ht="12.75">
      <c r="A221" s="8" t="s">
        <v>110</v>
      </c>
      <c r="B221">
        <v>2002</v>
      </c>
      <c r="C221" t="s">
        <v>72</v>
      </c>
      <c r="D221">
        <v>116.458</v>
      </c>
      <c r="F221" s="8" t="s">
        <v>71</v>
      </c>
      <c r="G221">
        <v>2002</v>
      </c>
      <c r="H221" t="s">
        <v>72</v>
      </c>
      <c r="I221">
        <v>117.869</v>
      </c>
      <c r="J221">
        <v>118.4</v>
      </c>
      <c r="L221" s="8" t="s">
        <v>84</v>
      </c>
      <c r="M221">
        <v>2002</v>
      </c>
      <c r="N221" t="s">
        <v>72</v>
      </c>
      <c r="O221">
        <v>142.469</v>
      </c>
      <c r="Q221" s="8" t="s">
        <v>86</v>
      </c>
      <c r="R221">
        <v>2002</v>
      </c>
      <c r="S221" t="s">
        <v>72</v>
      </c>
      <c r="T221">
        <v>165.315</v>
      </c>
      <c r="V221" s="8" t="s">
        <v>87</v>
      </c>
      <c r="W221">
        <v>2002</v>
      </c>
      <c r="X221" t="s">
        <v>72</v>
      </c>
      <c r="Y221">
        <v>166.145</v>
      </c>
      <c r="AA221" s="8" t="s">
        <v>88</v>
      </c>
      <c r="AB221">
        <v>2002</v>
      </c>
      <c r="AC221" t="s">
        <v>72</v>
      </c>
      <c r="AD221">
        <v>122.335</v>
      </c>
      <c r="AF221" s="8" t="s">
        <v>89</v>
      </c>
      <c r="AG221">
        <v>2002</v>
      </c>
      <c r="AH221" t="s">
        <v>72</v>
      </c>
      <c r="AI221">
        <v>120.87</v>
      </c>
      <c r="AK221" s="8" t="s">
        <v>90</v>
      </c>
      <c r="AL221">
        <v>2002</v>
      </c>
      <c r="AM221" t="s">
        <v>72</v>
      </c>
      <c r="AN221">
        <v>100.502</v>
      </c>
      <c r="AP221">
        <f t="shared" si="10"/>
        <v>1.2147748489937364</v>
      </c>
      <c r="AQ221">
        <f t="shared" si="11"/>
        <v>1.2294930075739128</v>
      </c>
      <c r="AS221">
        <f t="shared" si="9"/>
        <v>100.5025936124544</v>
      </c>
    </row>
    <row r="222" spans="1:45" ht="12.75">
      <c r="A222" s="8" t="s">
        <v>110</v>
      </c>
      <c r="B222">
        <v>2002</v>
      </c>
      <c r="C222" t="s">
        <v>73</v>
      </c>
      <c r="D222">
        <v>116.608</v>
      </c>
      <c r="F222" s="8" t="s">
        <v>71</v>
      </c>
      <c r="G222">
        <v>2002</v>
      </c>
      <c r="H222" t="s">
        <v>73</v>
      </c>
      <c r="I222">
        <v>117.704</v>
      </c>
      <c r="J222">
        <v>118.2</v>
      </c>
      <c r="L222" s="8" t="s">
        <v>84</v>
      </c>
      <c r="M222">
        <v>2002</v>
      </c>
      <c r="N222" t="s">
        <v>73</v>
      </c>
      <c r="O222">
        <v>142.958</v>
      </c>
      <c r="Q222" s="8" t="s">
        <v>86</v>
      </c>
      <c r="R222">
        <v>2002</v>
      </c>
      <c r="S222" t="s">
        <v>73</v>
      </c>
      <c r="T222">
        <v>166.7</v>
      </c>
      <c r="V222" s="8" t="s">
        <v>87</v>
      </c>
      <c r="W222">
        <v>2002</v>
      </c>
      <c r="X222" t="s">
        <v>73</v>
      </c>
      <c r="Y222">
        <v>168.172</v>
      </c>
      <c r="AA222" s="8" t="s">
        <v>88</v>
      </c>
      <c r="AB222">
        <v>2002</v>
      </c>
      <c r="AC222" t="s">
        <v>73</v>
      </c>
      <c r="AD222">
        <v>122.597</v>
      </c>
      <c r="AF222" s="8" t="s">
        <v>89</v>
      </c>
      <c r="AG222">
        <v>2002</v>
      </c>
      <c r="AH222" t="s">
        <v>73</v>
      </c>
      <c r="AI222">
        <v>121.455</v>
      </c>
      <c r="AK222" s="8" t="s">
        <v>90</v>
      </c>
      <c r="AL222">
        <v>2002</v>
      </c>
      <c r="AM222" t="s">
        <v>73</v>
      </c>
      <c r="AN222">
        <v>100.883</v>
      </c>
      <c r="AP222">
        <f t="shared" si="10"/>
        <v>1.2252799614752508</v>
      </c>
      <c r="AQ222">
        <f t="shared" si="11"/>
        <v>1.236796382627975</v>
      </c>
      <c r="AS222">
        <f t="shared" si="9"/>
        <v>100.88345160555356</v>
      </c>
    </row>
    <row r="223" spans="1:45" ht="12.75">
      <c r="A223" s="8" t="s">
        <v>110</v>
      </c>
      <c r="B223">
        <v>2002</v>
      </c>
      <c r="C223" t="s">
        <v>74</v>
      </c>
      <c r="D223">
        <v>116.379</v>
      </c>
      <c r="F223" s="8" t="s">
        <v>71</v>
      </c>
      <c r="G223">
        <v>2002</v>
      </c>
      <c r="H223" t="s">
        <v>74</v>
      </c>
      <c r="I223">
        <v>117.625</v>
      </c>
      <c r="J223">
        <v>118.1</v>
      </c>
      <c r="L223" s="8" t="s">
        <v>84</v>
      </c>
      <c r="M223">
        <v>2002</v>
      </c>
      <c r="N223" t="s">
        <v>74</v>
      </c>
      <c r="O223">
        <v>144.067</v>
      </c>
      <c r="Q223" s="8" t="s">
        <v>86</v>
      </c>
      <c r="R223">
        <v>2002</v>
      </c>
      <c r="S223" t="s">
        <v>74</v>
      </c>
      <c r="T223">
        <v>168.377</v>
      </c>
      <c r="V223" s="8" t="s">
        <v>87</v>
      </c>
      <c r="W223">
        <v>2002</v>
      </c>
      <c r="X223" t="s">
        <v>74</v>
      </c>
      <c r="Y223">
        <v>168.542</v>
      </c>
      <c r="AA223" s="8" t="s">
        <v>88</v>
      </c>
      <c r="AB223">
        <v>2002</v>
      </c>
      <c r="AC223" t="s">
        <v>74</v>
      </c>
      <c r="AD223">
        <v>123.792</v>
      </c>
      <c r="AF223" s="8" t="s">
        <v>89</v>
      </c>
      <c r="AG223">
        <v>2002</v>
      </c>
      <c r="AH223" t="s">
        <v>74</v>
      </c>
      <c r="AI223">
        <v>122.48</v>
      </c>
      <c r="AK223" s="8" t="s">
        <v>90</v>
      </c>
      <c r="AL223">
        <v>2002</v>
      </c>
      <c r="AM223" t="s">
        <v>74</v>
      </c>
      <c r="AN223">
        <v>100.098</v>
      </c>
      <c r="AP223">
        <f t="shared" si="10"/>
        <v>1.2259993841940027</v>
      </c>
      <c r="AQ223">
        <f t="shared" si="11"/>
        <v>1.239125422677799</v>
      </c>
      <c r="AS223">
        <f t="shared" si="9"/>
        <v>100.09792490153515</v>
      </c>
    </row>
    <row r="224" spans="1:45" ht="12.75">
      <c r="A224" s="8" t="s">
        <v>110</v>
      </c>
      <c r="B224">
        <v>2002</v>
      </c>
      <c r="C224" t="s">
        <v>75</v>
      </c>
      <c r="D224">
        <v>116.403</v>
      </c>
      <c r="F224" s="8" t="s">
        <v>71</v>
      </c>
      <c r="G224">
        <v>2002</v>
      </c>
      <c r="H224" t="s">
        <v>75</v>
      </c>
      <c r="I224">
        <v>117.748</v>
      </c>
      <c r="J224">
        <v>118.3</v>
      </c>
      <c r="L224" s="8" t="s">
        <v>84</v>
      </c>
      <c r="M224">
        <v>2002</v>
      </c>
      <c r="N224" t="s">
        <v>75</v>
      </c>
      <c r="O224">
        <v>144.119</v>
      </c>
      <c r="Q224" s="8" t="s">
        <v>86</v>
      </c>
      <c r="R224">
        <v>2002</v>
      </c>
      <c r="S224" t="s">
        <v>75</v>
      </c>
      <c r="T224">
        <v>169.092</v>
      </c>
      <c r="V224" s="8" t="s">
        <v>87</v>
      </c>
      <c r="W224">
        <v>2002</v>
      </c>
      <c r="X224" t="s">
        <v>75</v>
      </c>
      <c r="Y224">
        <v>168.717</v>
      </c>
      <c r="AA224" s="8" t="s">
        <v>88</v>
      </c>
      <c r="AB224">
        <v>2002</v>
      </c>
      <c r="AC224" t="s">
        <v>75</v>
      </c>
      <c r="AD224">
        <v>123.81</v>
      </c>
      <c r="AF224" s="8" t="s">
        <v>89</v>
      </c>
      <c r="AG224">
        <v>2002</v>
      </c>
      <c r="AH224" t="s">
        <v>75</v>
      </c>
      <c r="AI224">
        <v>122.396</v>
      </c>
      <c r="AK224" s="8" t="s">
        <v>90</v>
      </c>
      <c r="AL224">
        <v>2002</v>
      </c>
      <c r="AM224" t="s">
        <v>75</v>
      </c>
      <c r="AN224">
        <v>99.778</v>
      </c>
      <c r="AP224">
        <f t="shared" si="10"/>
        <v>1.2212469282878957</v>
      </c>
      <c r="AQ224">
        <f t="shared" si="11"/>
        <v>1.2353580518718859</v>
      </c>
      <c r="AS224">
        <f t="shared" si="9"/>
        <v>99.77833657046764</v>
      </c>
    </row>
    <row r="225" spans="1:45" ht="12.75">
      <c r="A225" s="8" t="s">
        <v>110</v>
      </c>
      <c r="B225">
        <v>2003</v>
      </c>
      <c r="C225" t="s">
        <v>72</v>
      </c>
      <c r="D225">
        <v>115.891</v>
      </c>
      <c r="F225" s="8" t="s">
        <v>71</v>
      </c>
      <c r="G225">
        <v>2003</v>
      </c>
      <c r="H225" t="s">
        <v>72</v>
      </c>
      <c r="I225">
        <v>117.63</v>
      </c>
      <c r="J225">
        <v>118.1</v>
      </c>
      <c r="L225" s="8" t="s">
        <v>84</v>
      </c>
      <c r="M225">
        <v>2003</v>
      </c>
      <c r="N225" t="s">
        <v>72</v>
      </c>
      <c r="O225">
        <v>144.836</v>
      </c>
      <c r="Q225" s="8" t="s">
        <v>86</v>
      </c>
      <c r="R225">
        <v>2003</v>
      </c>
      <c r="S225" t="s">
        <v>72</v>
      </c>
      <c r="T225">
        <v>170.741</v>
      </c>
      <c r="V225" s="8" t="s">
        <v>87</v>
      </c>
      <c r="W225">
        <v>2003</v>
      </c>
      <c r="X225" t="s">
        <v>72</v>
      </c>
      <c r="Y225">
        <v>170.384</v>
      </c>
      <c r="AA225" s="8" t="s">
        <v>88</v>
      </c>
      <c r="AB225">
        <v>2003</v>
      </c>
      <c r="AC225" t="s">
        <v>72</v>
      </c>
      <c r="AD225">
        <v>124.976</v>
      </c>
      <c r="AF225" s="8" t="s">
        <v>89</v>
      </c>
      <c r="AG225">
        <v>2003</v>
      </c>
      <c r="AH225" t="s">
        <v>72</v>
      </c>
      <c r="AI225">
        <v>123.128</v>
      </c>
      <c r="AK225" s="8" t="s">
        <v>90</v>
      </c>
      <c r="AL225">
        <v>2003</v>
      </c>
      <c r="AM225" t="s">
        <v>72</v>
      </c>
      <c r="AN225">
        <v>99.791</v>
      </c>
      <c r="AP225">
        <f t="shared" si="10"/>
        <v>1.2287100604174845</v>
      </c>
      <c r="AQ225">
        <f t="shared" si="11"/>
        <v>1.2471474437782804</v>
      </c>
      <c r="AS225">
        <f t="shared" si="9"/>
        <v>99.79127902812395</v>
      </c>
    </row>
    <row r="226" spans="1:45" ht="12.75">
      <c r="A226" s="8" t="s">
        <v>110</v>
      </c>
      <c r="B226">
        <v>2003</v>
      </c>
      <c r="C226" t="s">
        <v>73</v>
      </c>
      <c r="D226">
        <v>115.44</v>
      </c>
      <c r="F226" s="8" t="s">
        <v>71</v>
      </c>
      <c r="G226">
        <v>2003</v>
      </c>
      <c r="H226" t="s">
        <v>73</v>
      </c>
      <c r="I226">
        <v>117.248</v>
      </c>
      <c r="J226">
        <v>117.8</v>
      </c>
      <c r="L226" s="8" t="s">
        <v>84</v>
      </c>
      <c r="M226">
        <v>2003</v>
      </c>
      <c r="N226" t="s">
        <v>73</v>
      </c>
      <c r="O226">
        <v>146.497</v>
      </c>
      <c r="Q226" s="8" t="s">
        <v>86</v>
      </c>
      <c r="R226">
        <v>2003</v>
      </c>
      <c r="S226" t="s">
        <v>73</v>
      </c>
      <c r="T226">
        <v>172.889</v>
      </c>
      <c r="V226" s="8" t="s">
        <v>87</v>
      </c>
      <c r="W226">
        <v>2003</v>
      </c>
      <c r="X226" t="s">
        <v>73</v>
      </c>
      <c r="Y226">
        <v>172.285</v>
      </c>
      <c r="AA226" s="8" t="s">
        <v>88</v>
      </c>
      <c r="AB226">
        <v>2003</v>
      </c>
      <c r="AC226" t="s">
        <v>73</v>
      </c>
      <c r="AD226">
        <v>126.903</v>
      </c>
      <c r="AF226" s="8" t="s">
        <v>89</v>
      </c>
      <c r="AG226">
        <v>2003</v>
      </c>
      <c r="AH226" t="s">
        <v>73</v>
      </c>
      <c r="AI226">
        <v>124.946</v>
      </c>
      <c r="AK226" s="8" t="s">
        <v>90</v>
      </c>
      <c r="AL226">
        <v>2003</v>
      </c>
      <c r="AM226" t="s">
        <v>73</v>
      </c>
      <c r="AN226">
        <v>99.651</v>
      </c>
      <c r="AP226">
        <f t="shared" si="10"/>
        <v>1.2450975908019593</v>
      </c>
      <c r="AQ226">
        <f t="shared" si="11"/>
        <v>1.2645980797500704</v>
      </c>
      <c r="AS226">
        <f t="shared" si="9"/>
        <v>99.65085643413629</v>
      </c>
    </row>
    <row r="227" spans="1:45" ht="12.75">
      <c r="A227" s="8" t="s">
        <v>110</v>
      </c>
      <c r="B227">
        <v>2003</v>
      </c>
      <c r="C227" t="s">
        <v>74</v>
      </c>
      <c r="D227">
        <v>115.616</v>
      </c>
      <c r="F227" s="8" t="s">
        <v>71</v>
      </c>
      <c r="G227">
        <v>2003</v>
      </c>
      <c r="H227" t="s">
        <v>74</v>
      </c>
      <c r="I227">
        <v>117.495</v>
      </c>
      <c r="J227">
        <v>118.1</v>
      </c>
      <c r="L227" s="8" t="s">
        <v>84</v>
      </c>
      <c r="M227">
        <v>2003</v>
      </c>
      <c r="N227" t="s">
        <v>74</v>
      </c>
      <c r="O227">
        <v>150.178</v>
      </c>
      <c r="Q227" s="8" t="s">
        <v>86</v>
      </c>
      <c r="R227">
        <v>2003</v>
      </c>
      <c r="S227" t="s">
        <v>74</v>
      </c>
      <c r="T227">
        <v>177.683</v>
      </c>
      <c r="V227" s="8" t="s">
        <v>87</v>
      </c>
      <c r="W227">
        <v>2003</v>
      </c>
      <c r="X227" t="s">
        <v>74</v>
      </c>
      <c r="Y227">
        <v>174.683</v>
      </c>
      <c r="AA227" s="8" t="s">
        <v>88</v>
      </c>
      <c r="AB227">
        <v>2003</v>
      </c>
      <c r="AC227" t="s">
        <v>74</v>
      </c>
      <c r="AD227">
        <v>129.893</v>
      </c>
      <c r="AF227" s="8" t="s">
        <v>89</v>
      </c>
      <c r="AG227">
        <v>2003</v>
      </c>
      <c r="AH227" t="s">
        <v>74</v>
      </c>
      <c r="AI227">
        <v>127.817</v>
      </c>
      <c r="AK227" s="8" t="s">
        <v>90</v>
      </c>
      <c r="AL227">
        <v>2003</v>
      </c>
      <c r="AM227" t="s">
        <v>74</v>
      </c>
      <c r="AN227">
        <v>98.312</v>
      </c>
      <c r="AP227">
        <f t="shared" si="10"/>
        <v>1.2565844883211539</v>
      </c>
      <c r="AQ227">
        <f t="shared" si="11"/>
        <v>1.2770065947212668</v>
      </c>
      <c r="AS227">
        <f t="shared" si="9"/>
        <v>98.3112174688151</v>
      </c>
    </row>
    <row r="228" spans="1:45" ht="12.75">
      <c r="A228" s="8" t="s">
        <v>110</v>
      </c>
      <c r="B228">
        <v>2003</v>
      </c>
      <c r="C228" t="s">
        <v>75</v>
      </c>
      <c r="D228">
        <v>116.258</v>
      </c>
      <c r="F228" s="8" t="s">
        <v>71</v>
      </c>
      <c r="G228">
        <v>2003</v>
      </c>
      <c r="H228" t="s">
        <v>75</v>
      </c>
      <c r="I228">
        <v>117.872</v>
      </c>
      <c r="J228">
        <v>118.4</v>
      </c>
      <c r="L228" s="8" t="s">
        <v>84</v>
      </c>
      <c r="M228">
        <v>2003</v>
      </c>
      <c r="N228" t="s">
        <v>75</v>
      </c>
      <c r="O228">
        <v>151.207</v>
      </c>
      <c r="Q228" s="8" t="s">
        <v>86</v>
      </c>
      <c r="R228">
        <v>2003</v>
      </c>
      <c r="S228" t="s">
        <v>75</v>
      </c>
      <c r="T228">
        <v>179.265</v>
      </c>
      <c r="V228" s="8" t="s">
        <v>87</v>
      </c>
      <c r="W228">
        <v>2003</v>
      </c>
      <c r="X228" t="s">
        <v>75</v>
      </c>
      <c r="Y228">
        <v>176.855</v>
      </c>
      <c r="AA228" s="8" t="s">
        <v>88</v>
      </c>
      <c r="AB228">
        <v>2003</v>
      </c>
      <c r="AC228" t="s">
        <v>75</v>
      </c>
      <c r="AD228">
        <v>130.062</v>
      </c>
      <c r="AF228" s="8" t="s">
        <v>89</v>
      </c>
      <c r="AG228">
        <v>2003</v>
      </c>
      <c r="AH228" t="s">
        <v>75</v>
      </c>
      <c r="AI228">
        <v>128.281</v>
      </c>
      <c r="AK228" s="8" t="s">
        <v>90</v>
      </c>
      <c r="AL228">
        <v>2003</v>
      </c>
      <c r="AM228" t="s">
        <v>75</v>
      </c>
      <c r="AN228">
        <v>98.656</v>
      </c>
      <c r="AP228">
        <f t="shared" si="10"/>
        <v>1.265560995834949</v>
      </c>
      <c r="AQ228">
        <f t="shared" si="11"/>
        <v>1.2831306723069131</v>
      </c>
      <c r="AS228">
        <f t="shared" si="9"/>
        <v>98.65537342513302</v>
      </c>
    </row>
    <row r="229" spans="1:45" ht="12.75">
      <c r="A229" s="8" t="s">
        <v>110</v>
      </c>
      <c r="B229">
        <v>2004</v>
      </c>
      <c r="C229" t="s">
        <v>72</v>
      </c>
      <c r="D229">
        <v>116.763</v>
      </c>
      <c r="F229" s="8" t="s">
        <v>71</v>
      </c>
      <c r="G229">
        <v>2004</v>
      </c>
      <c r="H229" t="s">
        <v>72</v>
      </c>
      <c r="I229">
        <v>118.202</v>
      </c>
      <c r="J229">
        <v>118.7</v>
      </c>
      <c r="L229" s="8" t="s">
        <v>84</v>
      </c>
      <c r="M229">
        <v>2004</v>
      </c>
      <c r="N229" t="s">
        <v>72</v>
      </c>
      <c r="O229">
        <v>152.758</v>
      </c>
      <c r="Q229" s="8" t="s">
        <v>86</v>
      </c>
      <c r="R229">
        <v>2004</v>
      </c>
      <c r="S229" t="s">
        <v>72</v>
      </c>
      <c r="T229">
        <v>182.699</v>
      </c>
      <c r="V229" s="8" t="s">
        <v>87</v>
      </c>
      <c r="W229">
        <v>2004</v>
      </c>
      <c r="X229" t="s">
        <v>72</v>
      </c>
      <c r="Y229">
        <v>179.134</v>
      </c>
      <c r="AA229" s="8" t="s">
        <v>88</v>
      </c>
      <c r="AB229">
        <v>2004</v>
      </c>
      <c r="AC229" t="s">
        <v>72</v>
      </c>
      <c r="AD229">
        <v>130.828</v>
      </c>
      <c r="AF229" s="8" t="s">
        <v>89</v>
      </c>
      <c r="AG229">
        <v>2004</v>
      </c>
      <c r="AH229" t="s">
        <v>72</v>
      </c>
      <c r="AI229">
        <v>129.235</v>
      </c>
      <c r="AK229" s="8" t="s">
        <v>90</v>
      </c>
      <c r="AL229">
        <v>2004</v>
      </c>
      <c r="AM229" t="s">
        <v>72</v>
      </c>
      <c r="AN229">
        <v>98.048</v>
      </c>
      <c r="AP229">
        <f t="shared" si="10"/>
        <v>1.2671294717296968</v>
      </c>
      <c r="AQ229">
        <f t="shared" si="11"/>
        <v>1.2827457141165748</v>
      </c>
      <c r="AS229">
        <f t="shared" si="9"/>
        <v>98.04847539209167</v>
      </c>
    </row>
    <row r="230" spans="1:45" ht="12.75">
      <c r="A230" s="8" t="s">
        <v>110</v>
      </c>
      <c r="B230">
        <v>2004</v>
      </c>
      <c r="C230" t="s">
        <v>73</v>
      </c>
      <c r="D230">
        <v>116.793</v>
      </c>
      <c r="F230" s="8" t="s">
        <v>71</v>
      </c>
      <c r="G230">
        <v>2004</v>
      </c>
      <c r="H230" t="s">
        <v>73</v>
      </c>
      <c r="I230">
        <v>118.842</v>
      </c>
      <c r="J230">
        <v>119.3</v>
      </c>
      <c r="L230" s="8" t="s">
        <v>84</v>
      </c>
      <c r="M230">
        <v>2004</v>
      </c>
      <c r="N230" t="s">
        <v>73</v>
      </c>
      <c r="O230">
        <v>154.494</v>
      </c>
      <c r="Q230" s="8" t="s">
        <v>86</v>
      </c>
      <c r="R230">
        <v>2004</v>
      </c>
      <c r="S230" t="s">
        <v>73</v>
      </c>
      <c r="T230">
        <v>186.245</v>
      </c>
      <c r="V230" s="8" t="s">
        <v>87</v>
      </c>
      <c r="W230">
        <v>2004</v>
      </c>
      <c r="X230" t="s">
        <v>73</v>
      </c>
      <c r="Y230">
        <v>180.944</v>
      </c>
      <c r="AA230" s="8" t="s">
        <v>88</v>
      </c>
      <c r="AB230">
        <v>2004</v>
      </c>
      <c r="AC230" t="s">
        <v>73</v>
      </c>
      <c r="AD230">
        <v>132.28</v>
      </c>
      <c r="AF230" s="8" t="s">
        <v>89</v>
      </c>
      <c r="AG230">
        <v>2004</v>
      </c>
      <c r="AH230" t="s">
        <v>73</v>
      </c>
      <c r="AI230">
        <v>130</v>
      </c>
      <c r="AK230" s="8" t="s">
        <v>90</v>
      </c>
      <c r="AL230">
        <v>2004</v>
      </c>
      <c r="AM230" t="s">
        <v>73</v>
      </c>
      <c r="AN230">
        <v>97.154</v>
      </c>
      <c r="AP230">
        <f t="shared" si="10"/>
        <v>1.2629938332002537</v>
      </c>
      <c r="AQ230">
        <f t="shared" si="11"/>
        <v>1.2851516197476265</v>
      </c>
      <c r="AS230">
        <f t="shared" si="9"/>
        <v>97.1533717846349</v>
      </c>
    </row>
    <row r="231" spans="1:45" ht="12.75">
      <c r="A231" s="8" t="s">
        <v>110</v>
      </c>
      <c r="B231">
        <v>2004</v>
      </c>
      <c r="C231" t="s">
        <v>74</v>
      </c>
      <c r="D231">
        <v>117.636</v>
      </c>
      <c r="F231" s="8" t="s">
        <v>71</v>
      </c>
      <c r="G231">
        <v>2004</v>
      </c>
      <c r="H231" t="s">
        <v>74</v>
      </c>
      <c r="I231">
        <v>119.453</v>
      </c>
      <c r="J231">
        <v>119.9</v>
      </c>
      <c r="L231" s="8" t="s">
        <v>84</v>
      </c>
      <c r="M231">
        <v>2004</v>
      </c>
      <c r="N231" t="s">
        <v>74</v>
      </c>
      <c r="O231">
        <v>156.254</v>
      </c>
      <c r="Q231" s="8" t="s">
        <v>86</v>
      </c>
      <c r="R231">
        <v>2004</v>
      </c>
      <c r="S231" t="s">
        <v>74</v>
      </c>
      <c r="T231">
        <v>189.049</v>
      </c>
      <c r="V231" s="8" t="s">
        <v>87</v>
      </c>
      <c r="W231">
        <v>2004</v>
      </c>
      <c r="X231" t="s">
        <v>74</v>
      </c>
      <c r="Y231">
        <v>185.024</v>
      </c>
      <c r="AA231" s="8" t="s">
        <v>88</v>
      </c>
      <c r="AB231">
        <v>2004</v>
      </c>
      <c r="AC231" t="s">
        <v>74</v>
      </c>
      <c r="AD231">
        <v>132.829</v>
      </c>
      <c r="AF231" s="8" t="s">
        <v>89</v>
      </c>
      <c r="AG231">
        <v>2004</v>
      </c>
      <c r="AH231" t="s">
        <v>74</v>
      </c>
      <c r="AI231">
        <v>130.808</v>
      </c>
      <c r="AK231" s="8" t="s">
        <v>90</v>
      </c>
      <c r="AL231">
        <v>2004</v>
      </c>
      <c r="AM231" t="s">
        <v>74</v>
      </c>
      <c r="AN231">
        <v>97.871</v>
      </c>
      <c r="AP231">
        <f t="shared" si="10"/>
        <v>1.2802293036941852</v>
      </c>
      <c r="AQ231">
        <f t="shared" si="11"/>
        <v>1.3000036639649555</v>
      </c>
      <c r="AS231">
        <f t="shared" si="9"/>
        <v>97.87087209453438</v>
      </c>
    </row>
    <row r="232" spans="1:45" ht="12.75">
      <c r="A232" s="8" t="s">
        <v>110</v>
      </c>
      <c r="B232">
        <v>2004</v>
      </c>
      <c r="C232" t="s">
        <v>75</v>
      </c>
      <c r="D232">
        <v>118.186</v>
      </c>
      <c r="F232" s="8" t="s">
        <v>71</v>
      </c>
      <c r="G232">
        <v>2004</v>
      </c>
      <c r="H232" t="s">
        <v>75</v>
      </c>
      <c r="I232">
        <v>120.097</v>
      </c>
      <c r="J232">
        <v>120.4</v>
      </c>
      <c r="L232" s="8" t="s">
        <v>84</v>
      </c>
      <c r="M232">
        <v>2004</v>
      </c>
      <c r="N232" t="s">
        <v>75</v>
      </c>
      <c r="O232">
        <v>157.745</v>
      </c>
      <c r="Q232" s="8" t="s">
        <v>86</v>
      </c>
      <c r="R232">
        <v>2004</v>
      </c>
      <c r="S232" t="s">
        <v>75</v>
      </c>
      <c r="T232">
        <v>192.073</v>
      </c>
      <c r="V232" s="8" t="s">
        <v>87</v>
      </c>
      <c r="W232">
        <v>2004</v>
      </c>
      <c r="X232" t="s">
        <v>75</v>
      </c>
      <c r="Y232">
        <v>190.392</v>
      </c>
      <c r="AA232" s="8" t="s">
        <v>88</v>
      </c>
      <c r="AB232">
        <v>2004</v>
      </c>
      <c r="AC232" t="s">
        <v>75</v>
      </c>
      <c r="AD232">
        <v>133.472</v>
      </c>
      <c r="AF232" s="8" t="s">
        <v>89</v>
      </c>
      <c r="AG232">
        <v>2004</v>
      </c>
      <c r="AH232" t="s">
        <v>75</v>
      </c>
      <c r="AI232">
        <v>131.348</v>
      </c>
      <c r="AK232" s="8" t="s">
        <v>90</v>
      </c>
      <c r="AL232">
        <v>2004</v>
      </c>
      <c r="AM232" t="s">
        <v>75</v>
      </c>
      <c r="AN232">
        <v>99.125</v>
      </c>
      <c r="AP232">
        <f t="shared" si="10"/>
        <v>1.3019845172147668</v>
      </c>
      <c r="AQ232">
        <f t="shared" si="11"/>
        <v>1.3230368619290087</v>
      </c>
      <c r="AS232">
        <f t="shared" si="9"/>
        <v>99.12480716986683</v>
      </c>
    </row>
    <row r="233" spans="1:45" ht="12.75">
      <c r="A233" s="8" t="s">
        <v>110</v>
      </c>
      <c r="B233">
        <v>2005</v>
      </c>
      <c r="C233" t="s">
        <v>72</v>
      </c>
      <c r="D233">
        <v>118.347</v>
      </c>
      <c r="F233" s="8" t="s">
        <v>71</v>
      </c>
      <c r="G233">
        <v>2005</v>
      </c>
      <c r="H233" t="s">
        <v>72</v>
      </c>
      <c r="I233">
        <v>120.621</v>
      </c>
      <c r="J233">
        <v>120.9</v>
      </c>
      <c r="L233" s="8" t="s">
        <v>84</v>
      </c>
      <c r="M233">
        <v>2005</v>
      </c>
      <c r="N233" t="s">
        <v>72</v>
      </c>
      <c r="O233">
        <v>159.431</v>
      </c>
      <c r="Q233" s="8" t="s">
        <v>86</v>
      </c>
      <c r="R233">
        <v>2005</v>
      </c>
      <c r="S233" t="s">
        <v>72</v>
      </c>
      <c r="T233">
        <v>195.571</v>
      </c>
      <c r="V233" s="8" t="s">
        <v>87</v>
      </c>
      <c r="W233">
        <v>2005</v>
      </c>
      <c r="X233" t="s">
        <v>72</v>
      </c>
      <c r="Y233">
        <v>193.269</v>
      </c>
      <c r="AA233" s="8" t="s">
        <v>88</v>
      </c>
      <c r="AB233">
        <v>2005</v>
      </c>
      <c r="AC233" t="s">
        <v>72</v>
      </c>
      <c r="AD233">
        <v>134.715</v>
      </c>
      <c r="AF233" s="8" t="s">
        <v>89</v>
      </c>
      <c r="AG233">
        <v>2005</v>
      </c>
      <c r="AH233" t="s">
        <v>72</v>
      </c>
      <c r="AI233">
        <v>132.175</v>
      </c>
      <c r="AK233" s="8" t="s">
        <v>90</v>
      </c>
      <c r="AL233">
        <v>2005</v>
      </c>
      <c r="AM233" t="s">
        <v>72</v>
      </c>
      <c r="AN233">
        <v>98.823</v>
      </c>
      <c r="AP233">
        <f t="shared" si="10"/>
        <v>1.3061937117017628</v>
      </c>
      <c r="AQ233">
        <f t="shared" si="11"/>
        <v>1.3312918088264032</v>
      </c>
      <c r="AS233">
        <f t="shared" si="9"/>
        <v>98.82305365627106</v>
      </c>
    </row>
    <row r="234" spans="1:45" ht="12.75">
      <c r="A234" s="8" t="s">
        <v>110</v>
      </c>
      <c r="B234">
        <v>2005</v>
      </c>
      <c r="C234" t="s">
        <v>73</v>
      </c>
      <c r="D234">
        <v>118.936</v>
      </c>
      <c r="F234" s="8" t="s">
        <v>71</v>
      </c>
      <c r="G234">
        <v>2005</v>
      </c>
      <c r="H234" t="s">
        <v>73</v>
      </c>
      <c r="I234">
        <v>120.976</v>
      </c>
      <c r="L234" s="8" t="s">
        <v>84</v>
      </c>
      <c r="M234">
        <v>2005</v>
      </c>
      <c r="N234" t="s">
        <v>73</v>
      </c>
      <c r="O234">
        <v>161.159</v>
      </c>
      <c r="Q234" s="8" t="s">
        <v>86</v>
      </c>
      <c r="R234">
        <v>2005</v>
      </c>
      <c r="S234" t="s">
        <v>73</v>
      </c>
      <c r="T234">
        <v>198.989</v>
      </c>
      <c r="V234" s="8" t="s">
        <v>87</v>
      </c>
      <c r="W234">
        <v>2005</v>
      </c>
      <c r="X234" t="s">
        <v>73</v>
      </c>
      <c r="Y234">
        <v>194.869</v>
      </c>
      <c r="AA234" s="8" t="s">
        <v>88</v>
      </c>
      <c r="AB234">
        <v>2005</v>
      </c>
      <c r="AC234" t="s">
        <v>73</v>
      </c>
      <c r="AD234">
        <v>135.5</v>
      </c>
      <c r="AF234" s="8" t="s">
        <v>89</v>
      </c>
      <c r="AG234">
        <v>2005</v>
      </c>
      <c r="AH234" t="s">
        <v>73</v>
      </c>
      <c r="AI234">
        <v>133.215</v>
      </c>
      <c r="AK234" s="8" t="s">
        <v>90</v>
      </c>
      <c r="AL234">
        <v>2005</v>
      </c>
      <c r="AM234" t="s">
        <v>73</v>
      </c>
      <c r="AN234">
        <v>97.93</v>
      </c>
      <c r="AP234">
        <f t="shared" si="10"/>
        <v>1.3045749352432305</v>
      </c>
      <c r="AQ234">
        <f t="shared" si="11"/>
        <v>1.3269511112361694</v>
      </c>
      <c r="AS234">
        <f t="shared" si="9"/>
        <v>97.93003304757201</v>
      </c>
    </row>
    <row r="235" spans="1:45" ht="12.75">
      <c r="A235" s="8" t="s">
        <v>110</v>
      </c>
      <c r="B235">
        <v>2005</v>
      </c>
      <c r="C235" t="s">
        <v>74</v>
      </c>
      <c r="D235">
        <v>119.054</v>
      </c>
      <c r="F235" s="8" t="s">
        <v>71</v>
      </c>
      <c r="G235">
        <v>2005</v>
      </c>
      <c r="H235" t="s">
        <v>74</v>
      </c>
      <c r="I235">
        <v>121.099</v>
      </c>
      <c r="L235" s="8" t="s">
        <v>84</v>
      </c>
      <c r="M235">
        <v>2005</v>
      </c>
      <c r="N235" t="s">
        <v>74</v>
      </c>
      <c r="O235">
        <v>163.003</v>
      </c>
      <c r="Q235" s="8" t="s">
        <v>86</v>
      </c>
      <c r="R235">
        <v>2005</v>
      </c>
      <c r="S235" t="s">
        <v>74</v>
      </c>
      <c r="T235">
        <v>202.991</v>
      </c>
      <c r="V235" s="8" t="s">
        <v>87</v>
      </c>
      <c r="W235">
        <v>2005</v>
      </c>
      <c r="X235" t="s">
        <v>74</v>
      </c>
      <c r="Y235">
        <v>197.676</v>
      </c>
      <c r="AA235" s="8" t="s">
        <v>88</v>
      </c>
      <c r="AB235">
        <v>2005</v>
      </c>
      <c r="AC235" t="s">
        <v>74</v>
      </c>
      <c r="AD235">
        <v>136.915</v>
      </c>
      <c r="AF235" s="8" t="s">
        <v>89</v>
      </c>
      <c r="AG235">
        <v>2005</v>
      </c>
      <c r="AH235" t="s">
        <v>74</v>
      </c>
      <c r="AI235">
        <v>134.603</v>
      </c>
      <c r="AK235" s="8" t="s">
        <v>90</v>
      </c>
      <c r="AL235">
        <v>2005</v>
      </c>
      <c r="AM235" t="s">
        <v>74</v>
      </c>
      <c r="AN235">
        <v>97.382</v>
      </c>
      <c r="AP235">
        <f t="shared" si="10"/>
        <v>1.3107872308849389</v>
      </c>
      <c r="AQ235">
        <f t="shared" si="11"/>
        <v>1.333302727106483</v>
      </c>
      <c r="AS235">
        <f t="shared" si="9"/>
        <v>97.38172484156658</v>
      </c>
    </row>
    <row r="236" spans="1:45" ht="12.75">
      <c r="A236" s="8" t="s">
        <v>110</v>
      </c>
      <c r="B236">
        <v>2005</v>
      </c>
      <c r="C236" t="s">
        <v>75</v>
      </c>
      <c r="D236">
        <v>119.592</v>
      </c>
      <c r="F236" s="8" t="s">
        <v>71</v>
      </c>
      <c r="G236">
        <v>2005</v>
      </c>
      <c r="H236" t="s">
        <v>75</v>
      </c>
      <c r="I236">
        <v>121.449</v>
      </c>
      <c r="L236" s="8" t="s">
        <v>84</v>
      </c>
      <c r="M236">
        <v>2005</v>
      </c>
      <c r="N236" t="s">
        <v>75</v>
      </c>
      <c r="O236">
        <v>163.619</v>
      </c>
      <c r="Q236" s="8" t="s">
        <v>86</v>
      </c>
      <c r="R236">
        <v>2005</v>
      </c>
      <c r="S236" t="s">
        <v>75</v>
      </c>
      <c r="T236">
        <v>205.564</v>
      </c>
      <c r="V236" s="8" t="s">
        <v>87</v>
      </c>
      <c r="W236">
        <v>2005</v>
      </c>
      <c r="X236" t="s">
        <v>75</v>
      </c>
      <c r="Y236">
        <v>198.124</v>
      </c>
      <c r="AA236" s="8" t="s">
        <v>88</v>
      </c>
      <c r="AB236">
        <v>2005</v>
      </c>
      <c r="AC236" t="s">
        <v>75</v>
      </c>
      <c r="AD236">
        <v>136.814</v>
      </c>
      <c r="AF236" s="8" t="s">
        <v>89</v>
      </c>
      <c r="AG236">
        <v>2005</v>
      </c>
      <c r="AH236" t="s">
        <v>75</v>
      </c>
      <c r="AI236">
        <v>134.723</v>
      </c>
      <c r="AK236" s="8" t="s">
        <v>90</v>
      </c>
      <c r="AL236">
        <v>2005</v>
      </c>
      <c r="AM236" t="s">
        <v>75</v>
      </c>
      <c r="AN236">
        <v>96.38</v>
      </c>
      <c r="AP236">
        <f t="shared" si="10"/>
        <v>1.2984637164922181</v>
      </c>
      <c r="AQ236">
        <f t="shared" si="11"/>
        <v>1.3186259942493093</v>
      </c>
      <c r="AS236">
        <f t="shared" si="9"/>
        <v>96.38025552372038</v>
      </c>
    </row>
    <row r="237" spans="6:45" ht="12.75">
      <c r="F237" s="8" t="s">
        <v>71</v>
      </c>
      <c r="G237">
        <v>2006</v>
      </c>
      <c r="H237" t="s">
        <v>72</v>
      </c>
      <c r="I237">
        <v>122.309</v>
      </c>
      <c r="L237" s="8" t="s">
        <v>84</v>
      </c>
      <c r="M237">
        <v>2006</v>
      </c>
      <c r="N237" t="s">
        <v>72</v>
      </c>
      <c r="O237">
        <v>166.198</v>
      </c>
      <c r="Q237" s="8" t="s">
        <v>86</v>
      </c>
      <c r="R237">
        <v>2006</v>
      </c>
      <c r="S237" t="s">
        <v>72</v>
      </c>
      <c r="T237">
        <v>210.299</v>
      </c>
      <c r="V237" s="8" t="s">
        <v>87</v>
      </c>
      <c r="W237">
        <v>2006</v>
      </c>
      <c r="X237" t="s">
        <v>72</v>
      </c>
      <c r="Y237">
        <v>202.041</v>
      </c>
      <c r="AA237" s="8" t="s">
        <v>88</v>
      </c>
      <c r="AB237">
        <v>2006</v>
      </c>
      <c r="AC237" t="s">
        <v>72</v>
      </c>
      <c r="AD237">
        <v>138.062</v>
      </c>
      <c r="AF237" s="8" t="s">
        <v>89</v>
      </c>
      <c r="AG237">
        <v>2006</v>
      </c>
      <c r="AH237" t="s">
        <v>72</v>
      </c>
      <c r="AI237">
        <v>135.884</v>
      </c>
      <c r="AK237" s="8" t="s">
        <v>90</v>
      </c>
      <c r="AL237">
        <v>2006</v>
      </c>
      <c r="AM237" t="s">
        <v>72</v>
      </c>
      <c r="AN237">
        <v>96.073</v>
      </c>
      <c r="AP237">
        <f t="shared" si="10"/>
        <v>1.3054783673849757</v>
      </c>
      <c r="AS237">
        <f t="shared" si="9"/>
        <v>96.07300104390332</v>
      </c>
    </row>
    <row r="238" spans="6:32" ht="12.75">
      <c r="F238" s="7"/>
      <c r="L238" s="7"/>
      <c r="Q238" s="7"/>
      <c r="V238" s="7"/>
      <c r="AA238" s="7"/>
      <c r="AF238" s="7"/>
    </row>
    <row r="239" spans="6:32" ht="12.75">
      <c r="F239" s="7"/>
      <c r="L239" s="7"/>
      <c r="Q239" s="7"/>
      <c r="V239" s="7"/>
      <c r="AA239" s="7"/>
      <c r="AF239" s="7"/>
    </row>
    <row r="240" spans="6:32" ht="12.75">
      <c r="F240" s="7"/>
      <c r="L240" s="7"/>
      <c r="Q240" s="7"/>
      <c r="V240" s="7"/>
      <c r="AA240" s="7"/>
      <c r="AF240" s="7"/>
    </row>
    <row r="241" spans="1:37" ht="12.75">
      <c r="A241" s="8" t="s">
        <v>110</v>
      </c>
      <c r="B241">
        <v>1951</v>
      </c>
      <c r="C241" t="s">
        <v>76</v>
      </c>
      <c r="D241">
        <v>57.226</v>
      </c>
      <c r="F241" s="8" t="s">
        <v>71</v>
      </c>
      <c r="G241">
        <v>1951</v>
      </c>
      <c r="H241" t="s">
        <v>76</v>
      </c>
      <c r="I241">
        <v>50.07</v>
      </c>
      <c r="L241" s="8" t="s">
        <v>323</v>
      </c>
      <c r="Q241" s="8" t="s">
        <v>380</v>
      </c>
      <c r="V241" s="8" t="s">
        <v>437</v>
      </c>
      <c r="AA241" s="8" t="s">
        <v>147</v>
      </c>
      <c r="AF241" s="8" t="s">
        <v>204</v>
      </c>
      <c r="AK241" s="8" t="s">
        <v>261</v>
      </c>
    </row>
    <row r="242" spans="1:37" ht="12.75">
      <c r="A242" s="8" t="s">
        <v>110</v>
      </c>
      <c r="B242">
        <v>1952</v>
      </c>
      <c r="C242" t="s">
        <v>76</v>
      </c>
      <c r="D242">
        <v>57.856</v>
      </c>
      <c r="F242" s="8" t="s">
        <v>71</v>
      </c>
      <c r="G242">
        <v>1952</v>
      </c>
      <c r="H242" t="s">
        <v>76</v>
      </c>
      <c r="I242">
        <v>50.683</v>
      </c>
      <c r="L242" s="8" t="s">
        <v>324</v>
      </c>
      <c r="Q242" s="8" t="s">
        <v>381</v>
      </c>
      <c r="V242" s="8" t="s">
        <v>438</v>
      </c>
      <c r="AA242" s="8" t="s">
        <v>148</v>
      </c>
      <c r="AF242" s="8" t="s">
        <v>205</v>
      </c>
      <c r="AK242" s="8" t="s">
        <v>262</v>
      </c>
    </row>
    <row r="243" spans="1:37" ht="12.75">
      <c r="A243" s="8" t="s">
        <v>110</v>
      </c>
      <c r="B243">
        <v>1953</v>
      </c>
      <c r="C243" t="s">
        <v>76</v>
      </c>
      <c r="D243">
        <v>59.319</v>
      </c>
      <c r="F243" s="8" t="s">
        <v>71</v>
      </c>
      <c r="G243">
        <v>1953</v>
      </c>
      <c r="H243" t="s">
        <v>76</v>
      </c>
      <c r="I243">
        <v>52.189</v>
      </c>
      <c r="L243" s="8" t="s">
        <v>325</v>
      </c>
      <c r="Q243" s="8" t="s">
        <v>382</v>
      </c>
      <c r="V243" s="8" t="s">
        <v>439</v>
      </c>
      <c r="AA243" s="8" t="s">
        <v>149</v>
      </c>
      <c r="AF243" s="8" t="s">
        <v>206</v>
      </c>
      <c r="AK243" s="8" t="s">
        <v>263</v>
      </c>
    </row>
    <row r="244" spans="1:37" ht="12.75">
      <c r="A244" s="8" t="s">
        <v>110</v>
      </c>
      <c r="B244">
        <v>1954</v>
      </c>
      <c r="C244" t="s">
        <v>76</v>
      </c>
      <c r="D244">
        <v>57.304</v>
      </c>
      <c r="F244" s="8" t="s">
        <v>71</v>
      </c>
      <c r="G244">
        <v>1954</v>
      </c>
      <c r="H244" t="s">
        <v>76</v>
      </c>
      <c r="I244">
        <v>50.784</v>
      </c>
      <c r="L244" s="8" t="s">
        <v>326</v>
      </c>
      <c r="Q244" s="8" t="s">
        <v>383</v>
      </c>
      <c r="V244" s="8" t="s">
        <v>440</v>
      </c>
      <c r="AA244" s="8" t="s">
        <v>150</v>
      </c>
      <c r="AF244" s="8" t="s">
        <v>207</v>
      </c>
      <c r="AK244" s="8" t="s">
        <v>264</v>
      </c>
    </row>
    <row r="245" spans="1:37" ht="12.75">
      <c r="A245" s="8" t="s">
        <v>110</v>
      </c>
      <c r="B245">
        <v>1955</v>
      </c>
      <c r="C245" t="s">
        <v>76</v>
      </c>
      <c r="D245">
        <v>59.609</v>
      </c>
      <c r="F245" s="8" t="s">
        <v>71</v>
      </c>
      <c r="G245">
        <v>1955</v>
      </c>
      <c r="H245" t="s">
        <v>76</v>
      </c>
      <c r="I245">
        <v>52.318</v>
      </c>
      <c r="L245" s="8" t="s">
        <v>327</v>
      </c>
      <c r="Q245" s="8" t="s">
        <v>384</v>
      </c>
      <c r="V245" s="8" t="s">
        <v>441</v>
      </c>
      <c r="AA245" s="8" t="s">
        <v>151</v>
      </c>
      <c r="AF245" s="8" t="s">
        <v>208</v>
      </c>
      <c r="AK245" s="8" t="s">
        <v>265</v>
      </c>
    </row>
    <row r="246" spans="1:37" ht="12.75">
      <c r="A246" s="8" t="s">
        <v>110</v>
      </c>
      <c r="B246">
        <v>1956</v>
      </c>
      <c r="C246" t="s">
        <v>76</v>
      </c>
      <c r="D246">
        <v>61.082</v>
      </c>
      <c r="F246" s="8" t="s">
        <v>71</v>
      </c>
      <c r="G246">
        <v>1956</v>
      </c>
      <c r="H246" t="s">
        <v>76</v>
      </c>
      <c r="I246">
        <v>53.807</v>
      </c>
      <c r="L246" s="8" t="s">
        <v>328</v>
      </c>
      <c r="Q246" s="8" t="s">
        <v>385</v>
      </c>
      <c r="V246" s="8" t="s">
        <v>442</v>
      </c>
      <c r="AA246" s="8" t="s">
        <v>152</v>
      </c>
      <c r="AF246" s="8" t="s">
        <v>209</v>
      </c>
      <c r="AK246" s="8" t="s">
        <v>266</v>
      </c>
    </row>
    <row r="247" spans="1:37" ht="12.75">
      <c r="A247" s="8" t="s">
        <v>110</v>
      </c>
      <c r="B247">
        <v>1957</v>
      </c>
      <c r="C247" t="s">
        <v>76</v>
      </c>
      <c r="D247">
        <v>60.74</v>
      </c>
      <c r="F247" s="8" t="s">
        <v>71</v>
      </c>
      <c r="G247">
        <v>1957</v>
      </c>
      <c r="H247" t="s">
        <v>76</v>
      </c>
      <c r="I247">
        <v>54.12</v>
      </c>
      <c r="L247" s="8" t="s">
        <v>329</v>
      </c>
      <c r="Q247" s="8" t="s">
        <v>386</v>
      </c>
      <c r="V247" s="8" t="s">
        <v>443</v>
      </c>
      <c r="AA247" s="8" t="s">
        <v>153</v>
      </c>
      <c r="AF247" s="8" t="s">
        <v>210</v>
      </c>
      <c r="AK247" s="8" t="s">
        <v>267</v>
      </c>
    </row>
    <row r="248" spans="1:37" ht="12.75">
      <c r="A248" s="8" t="s">
        <v>110</v>
      </c>
      <c r="B248">
        <v>1958</v>
      </c>
      <c r="C248" t="s">
        <v>76</v>
      </c>
      <c r="D248">
        <v>58.195</v>
      </c>
      <c r="F248" s="8" t="s">
        <v>71</v>
      </c>
      <c r="G248">
        <v>1958</v>
      </c>
      <c r="H248" t="s">
        <v>76</v>
      </c>
      <c r="I248">
        <v>52.216</v>
      </c>
      <c r="L248" s="8" t="s">
        <v>330</v>
      </c>
      <c r="Q248" s="8" t="s">
        <v>387</v>
      </c>
      <c r="V248" s="8" t="s">
        <v>444</v>
      </c>
      <c r="AA248" s="8" t="s">
        <v>154</v>
      </c>
      <c r="AF248" s="8" t="s">
        <v>211</v>
      </c>
      <c r="AK248" s="8" t="s">
        <v>268</v>
      </c>
    </row>
    <row r="249" spans="1:37" ht="12.75">
      <c r="A249" s="8" t="s">
        <v>110</v>
      </c>
      <c r="B249">
        <v>1959</v>
      </c>
      <c r="C249" t="s">
        <v>76</v>
      </c>
      <c r="D249">
        <v>60.895</v>
      </c>
      <c r="F249" s="8" t="s">
        <v>71</v>
      </c>
      <c r="G249">
        <v>1959</v>
      </c>
      <c r="H249" t="s">
        <v>76</v>
      </c>
      <c r="I249">
        <v>54.096</v>
      </c>
      <c r="L249" s="8" t="s">
        <v>331</v>
      </c>
      <c r="Q249" s="8" t="s">
        <v>388</v>
      </c>
      <c r="V249" s="8" t="s">
        <v>445</v>
      </c>
      <c r="AA249" s="8" t="s">
        <v>155</v>
      </c>
      <c r="AF249" s="8" t="s">
        <v>212</v>
      </c>
      <c r="AK249" s="8" t="s">
        <v>269</v>
      </c>
    </row>
    <row r="250" spans="1:37" ht="12.75">
      <c r="A250" s="8" t="s">
        <v>110</v>
      </c>
      <c r="B250">
        <v>1960</v>
      </c>
      <c r="C250" t="s">
        <v>76</v>
      </c>
      <c r="D250">
        <v>61.242</v>
      </c>
      <c r="F250" s="8" t="s">
        <v>71</v>
      </c>
      <c r="G250">
        <v>1960</v>
      </c>
      <c r="H250" t="s">
        <v>76</v>
      </c>
      <c r="I250">
        <v>54.673</v>
      </c>
      <c r="L250" s="8" t="s">
        <v>332</v>
      </c>
      <c r="Q250" s="8" t="s">
        <v>389</v>
      </c>
      <c r="V250" s="8" t="s">
        <v>446</v>
      </c>
      <c r="AA250" s="8" t="s">
        <v>156</v>
      </c>
      <c r="AF250" s="8" t="s">
        <v>213</v>
      </c>
      <c r="AK250" s="8" t="s">
        <v>270</v>
      </c>
    </row>
    <row r="251" spans="1:37" ht="12.75">
      <c r="A251" s="8" t="s">
        <v>110</v>
      </c>
      <c r="B251">
        <v>1961</v>
      </c>
      <c r="C251" t="s">
        <v>76</v>
      </c>
      <c r="D251">
        <v>60.59</v>
      </c>
      <c r="F251" s="8" t="s">
        <v>71</v>
      </c>
      <c r="G251">
        <v>1961</v>
      </c>
      <c r="H251" t="s">
        <v>76</v>
      </c>
      <c r="I251">
        <v>54.264</v>
      </c>
      <c r="L251" s="8" t="s">
        <v>333</v>
      </c>
      <c r="Q251" s="8" t="s">
        <v>390</v>
      </c>
      <c r="V251" s="8" t="s">
        <v>447</v>
      </c>
      <c r="AA251" s="8" t="s">
        <v>157</v>
      </c>
      <c r="AF251" s="8" t="s">
        <v>214</v>
      </c>
      <c r="AK251" s="8" t="s">
        <v>271</v>
      </c>
    </row>
    <row r="252" spans="1:37" ht="12.75">
      <c r="A252" s="8" t="s">
        <v>110</v>
      </c>
      <c r="B252">
        <v>1962</v>
      </c>
      <c r="C252" t="s">
        <v>76</v>
      </c>
      <c r="D252">
        <v>61.921</v>
      </c>
      <c r="F252" s="8" t="s">
        <v>71</v>
      </c>
      <c r="G252">
        <v>1962</v>
      </c>
      <c r="H252" t="s">
        <v>76</v>
      </c>
      <c r="I252">
        <v>55.267</v>
      </c>
      <c r="L252" s="8" t="s">
        <v>334</v>
      </c>
      <c r="Q252" s="8" t="s">
        <v>391</v>
      </c>
      <c r="V252" s="8" t="s">
        <v>448</v>
      </c>
      <c r="AA252" s="8" t="s">
        <v>158</v>
      </c>
      <c r="AF252" s="8" t="s">
        <v>215</v>
      </c>
      <c r="AK252" s="8" t="s">
        <v>272</v>
      </c>
    </row>
    <row r="253" spans="1:37" ht="12.75">
      <c r="A253" s="8" t="s">
        <v>110</v>
      </c>
      <c r="B253">
        <v>1963</v>
      </c>
      <c r="C253" t="s">
        <v>76</v>
      </c>
      <c r="D253">
        <v>62.619</v>
      </c>
      <c r="F253" s="8" t="s">
        <v>71</v>
      </c>
      <c r="G253">
        <v>1963</v>
      </c>
      <c r="H253" t="s">
        <v>76</v>
      </c>
      <c r="I253">
        <v>55.886</v>
      </c>
      <c r="L253" s="8" t="s">
        <v>335</v>
      </c>
      <c r="Q253" s="8" t="s">
        <v>392</v>
      </c>
      <c r="V253" s="8" t="s">
        <v>449</v>
      </c>
      <c r="AA253" s="8" t="s">
        <v>159</v>
      </c>
      <c r="AF253" s="8" t="s">
        <v>216</v>
      </c>
      <c r="AK253" s="8" t="s">
        <v>273</v>
      </c>
    </row>
    <row r="254" spans="1:37" ht="12.75">
      <c r="A254" s="8" t="s">
        <v>110</v>
      </c>
      <c r="B254">
        <v>1964</v>
      </c>
      <c r="C254" t="s">
        <v>76</v>
      </c>
      <c r="D254">
        <v>64.915</v>
      </c>
      <c r="F254" s="8" t="s">
        <v>71</v>
      </c>
      <c r="G254">
        <v>1964</v>
      </c>
      <c r="H254" t="s">
        <v>76</v>
      </c>
      <c r="I254">
        <v>57.25</v>
      </c>
      <c r="L254" s="8" t="s">
        <v>336</v>
      </c>
      <c r="Q254" s="8" t="s">
        <v>393</v>
      </c>
      <c r="V254" s="8" t="s">
        <v>450</v>
      </c>
      <c r="AA254" s="8" t="s">
        <v>160</v>
      </c>
      <c r="AF254" s="8" t="s">
        <v>217</v>
      </c>
      <c r="AK254" s="8" t="s">
        <v>274</v>
      </c>
    </row>
    <row r="255" spans="1:37" ht="12.75">
      <c r="A255" s="8" t="s">
        <v>110</v>
      </c>
      <c r="B255">
        <v>1965</v>
      </c>
      <c r="C255" t="s">
        <v>76</v>
      </c>
      <c r="D255">
        <v>67.427</v>
      </c>
      <c r="F255" s="8" t="s">
        <v>71</v>
      </c>
      <c r="G255">
        <v>1965</v>
      </c>
      <c r="H255" t="s">
        <v>76</v>
      </c>
      <c r="I255">
        <v>59.258</v>
      </c>
      <c r="L255" s="8" t="s">
        <v>337</v>
      </c>
      <c r="Q255" s="8" t="s">
        <v>394</v>
      </c>
      <c r="V255" s="8" t="s">
        <v>451</v>
      </c>
      <c r="AA255" s="8" t="s">
        <v>161</v>
      </c>
      <c r="AF255" s="8" t="s">
        <v>218</v>
      </c>
      <c r="AK255" s="8" t="s">
        <v>275</v>
      </c>
    </row>
    <row r="256" spans="1:37" ht="12.75">
      <c r="A256" s="8" t="s">
        <v>110</v>
      </c>
      <c r="B256">
        <v>1966</v>
      </c>
      <c r="C256" t="s">
        <v>76</v>
      </c>
      <c r="D256">
        <v>69.76</v>
      </c>
      <c r="F256" s="8" t="s">
        <v>71</v>
      </c>
      <c r="G256">
        <v>1966</v>
      </c>
      <c r="H256" t="s">
        <v>76</v>
      </c>
      <c r="I256">
        <v>61.578</v>
      </c>
      <c r="L256" s="8" t="s">
        <v>338</v>
      </c>
      <c r="Q256" s="8" t="s">
        <v>395</v>
      </c>
      <c r="V256" s="8" t="s">
        <v>452</v>
      </c>
      <c r="AA256" s="8" t="s">
        <v>162</v>
      </c>
      <c r="AF256" s="8" t="s">
        <v>219</v>
      </c>
      <c r="AK256" s="8" t="s">
        <v>276</v>
      </c>
    </row>
    <row r="257" spans="1:37" ht="12.75">
      <c r="A257" s="8" t="s">
        <v>110</v>
      </c>
      <c r="B257">
        <v>1967</v>
      </c>
      <c r="C257" t="s">
        <v>76</v>
      </c>
      <c r="D257">
        <v>69.745</v>
      </c>
      <c r="F257" s="8" t="s">
        <v>71</v>
      </c>
      <c r="G257">
        <v>1967</v>
      </c>
      <c r="H257" t="s">
        <v>76</v>
      </c>
      <c r="I257">
        <v>62.599</v>
      </c>
      <c r="L257" s="8" t="s">
        <v>339</v>
      </c>
      <c r="Q257" s="8" t="s">
        <v>396</v>
      </c>
      <c r="V257" s="8" t="s">
        <v>453</v>
      </c>
      <c r="AA257" s="8" t="s">
        <v>163</v>
      </c>
      <c r="AF257" s="8" t="s">
        <v>220</v>
      </c>
      <c r="AK257" s="8" t="s">
        <v>277</v>
      </c>
    </row>
    <row r="258" spans="1:37" ht="12.75">
      <c r="A258" s="8" t="s">
        <v>110</v>
      </c>
      <c r="B258">
        <v>1968</v>
      </c>
      <c r="C258" t="s">
        <v>76</v>
      </c>
      <c r="D258">
        <v>70.976</v>
      </c>
      <c r="F258" s="8" t="s">
        <v>71</v>
      </c>
      <c r="G258">
        <v>1968</v>
      </c>
      <c r="H258" t="s">
        <v>76</v>
      </c>
      <c r="I258">
        <v>64.065</v>
      </c>
      <c r="L258" s="8" t="s">
        <v>340</v>
      </c>
      <c r="Q258" s="8" t="s">
        <v>397</v>
      </c>
      <c r="V258" s="8" t="s">
        <v>454</v>
      </c>
      <c r="AA258" s="8" t="s">
        <v>164</v>
      </c>
      <c r="AF258" s="8" t="s">
        <v>221</v>
      </c>
      <c r="AK258" s="8" t="s">
        <v>278</v>
      </c>
    </row>
    <row r="259" spans="1:37" ht="12.75">
      <c r="A259" s="8" t="s">
        <v>110</v>
      </c>
      <c r="B259">
        <v>1969</v>
      </c>
      <c r="C259" t="s">
        <v>76</v>
      </c>
      <c r="D259">
        <v>73.015</v>
      </c>
      <c r="F259" s="8" t="s">
        <v>71</v>
      </c>
      <c r="G259">
        <v>1969</v>
      </c>
      <c r="H259" t="s">
        <v>76</v>
      </c>
      <c r="I259">
        <v>66.37</v>
      </c>
      <c r="L259" s="8" t="s">
        <v>341</v>
      </c>
      <c r="Q259" s="8" t="s">
        <v>398</v>
      </c>
      <c r="V259" s="8" t="s">
        <v>455</v>
      </c>
      <c r="AA259" s="8" t="s">
        <v>165</v>
      </c>
      <c r="AF259" s="8" t="s">
        <v>222</v>
      </c>
      <c r="AK259" s="8" t="s">
        <v>279</v>
      </c>
    </row>
    <row r="260" spans="1:37" ht="12.75">
      <c r="A260" s="8" t="s">
        <v>110</v>
      </c>
      <c r="B260">
        <v>1970</v>
      </c>
      <c r="C260" t="s">
        <v>76</v>
      </c>
      <c r="D260">
        <v>71.862</v>
      </c>
      <c r="F260" s="8" t="s">
        <v>71</v>
      </c>
      <c r="G260">
        <v>1970</v>
      </c>
      <c r="H260" t="s">
        <v>76</v>
      </c>
      <c r="I260">
        <v>66.408</v>
      </c>
      <c r="L260" s="8" t="s">
        <v>342</v>
      </c>
      <c r="Q260" s="8" t="s">
        <v>399</v>
      </c>
      <c r="V260" s="8" t="s">
        <v>456</v>
      </c>
      <c r="AA260" s="8" t="s">
        <v>166</v>
      </c>
      <c r="AF260" s="8" t="s">
        <v>223</v>
      </c>
      <c r="AK260" s="8" t="s">
        <v>280</v>
      </c>
    </row>
    <row r="261" spans="1:37" ht="12.75">
      <c r="A261" s="8" t="s">
        <v>110</v>
      </c>
      <c r="B261">
        <v>1971</v>
      </c>
      <c r="C261" t="s">
        <v>76</v>
      </c>
      <c r="D261">
        <v>71.729</v>
      </c>
      <c r="F261" s="8" t="s">
        <v>71</v>
      </c>
      <c r="G261">
        <v>1971</v>
      </c>
      <c r="H261" t="s">
        <v>76</v>
      </c>
      <c r="I261">
        <v>66.614</v>
      </c>
      <c r="L261" s="8" t="s">
        <v>343</v>
      </c>
      <c r="Q261" s="8" t="s">
        <v>400</v>
      </c>
      <c r="V261" s="8" t="s">
        <v>457</v>
      </c>
      <c r="AA261" s="8" t="s">
        <v>167</v>
      </c>
      <c r="AF261" s="8" t="s">
        <v>224</v>
      </c>
      <c r="AK261" s="8" t="s">
        <v>281</v>
      </c>
    </row>
    <row r="262" spans="1:37" ht="12.75">
      <c r="A262" s="8" t="s">
        <v>110</v>
      </c>
      <c r="B262">
        <v>1972</v>
      </c>
      <c r="C262" t="s">
        <v>76</v>
      </c>
      <c r="D262">
        <v>74.038</v>
      </c>
      <c r="F262" s="8" t="s">
        <v>71</v>
      </c>
      <c r="G262">
        <v>1972</v>
      </c>
      <c r="H262" t="s">
        <v>76</v>
      </c>
      <c r="I262">
        <v>68.627</v>
      </c>
      <c r="L262" s="8" t="s">
        <v>344</v>
      </c>
      <c r="Q262" s="8" t="s">
        <v>401</v>
      </c>
      <c r="V262" s="8" t="s">
        <v>458</v>
      </c>
      <c r="AA262" s="8" t="s">
        <v>168</v>
      </c>
      <c r="AF262" s="8" t="s">
        <v>225</v>
      </c>
      <c r="AK262" s="8" t="s">
        <v>282</v>
      </c>
    </row>
    <row r="263" spans="1:37" ht="12.75">
      <c r="A263" s="8" t="s">
        <v>110</v>
      </c>
      <c r="B263">
        <v>1973</v>
      </c>
      <c r="C263" t="s">
        <v>76</v>
      </c>
      <c r="D263">
        <v>77.044</v>
      </c>
      <c r="F263" s="8" t="s">
        <v>71</v>
      </c>
      <c r="G263">
        <v>1973</v>
      </c>
      <c r="H263" t="s">
        <v>76</v>
      </c>
      <c r="I263">
        <v>71.664</v>
      </c>
      <c r="L263" s="8" t="s">
        <v>345</v>
      </c>
      <c r="Q263" s="8" t="s">
        <v>402</v>
      </c>
      <c r="V263" s="8" t="s">
        <v>459</v>
      </c>
      <c r="AA263" s="8" t="s">
        <v>169</v>
      </c>
      <c r="AF263" s="8" t="s">
        <v>226</v>
      </c>
      <c r="AK263" s="8" t="s">
        <v>283</v>
      </c>
    </row>
    <row r="264" spans="1:37" ht="12.75">
      <c r="A264" s="8" t="s">
        <v>110</v>
      </c>
      <c r="B264">
        <v>1974</v>
      </c>
      <c r="C264" t="s">
        <v>76</v>
      </c>
      <c r="D264">
        <v>77.156</v>
      </c>
      <c r="F264" s="8" t="s">
        <v>71</v>
      </c>
      <c r="G264">
        <v>1974</v>
      </c>
      <c r="H264" t="s">
        <v>76</v>
      </c>
      <c r="I264">
        <v>72.837</v>
      </c>
      <c r="L264" s="8" t="s">
        <v>346</v>
      </c>
      <c r="Q264" s="8" t="s">
        <v>403</v>
      </c>
      <c r="V264" s="8" t="s">
        <v>113</v>
      </c>
      <c r="AA264" s="8" t="s">
        <v>170</v>
      </c>
      <c r="AF264" s="8" t="s">
        <v>227</v>
      </c>
      <c r="AK264" s="8" t="s">
        <v>284</v>
      </c>
    </row>
    <row r="265" spans="1:37" ht="12.75">
      <c r="A265" s="8" t="s">
        <v>110</v>
      </c>
      <c r="B265">
        <v>1975</v>
      </c>
      <c r="C265" t="s">
        <v>76</v>
      </c>
      <c r="D265">
        <v>73.865</v>
      </c>
      <c r="F265" s="8" t="s">
        <v>71</v>
      </c>
      <c r="G265">
        <v>1975</v>
      </c>
      <c r="H265" t="s">
        <v>76</v>
      </c>
      <c r="I265">
        <v>70.728</v>
      </c>
      <c r="L265" s="8" t="s">
        <v>347</v>
      </c>
      <c r="Q265" s="8" t="s">
        <v>404</v>
      </c>
      <c r="V265" s="8" t="s">
        <v>114</v>
      </c>
      <c r="AA265" s="8" t="s">
        <v>171</v>
      </c>
      <c r="AF265" s="8" t="s">
        <v>228</v>
      </c>
      <c r="AK265" s="8" t="s">
        <v>285</v>
      </c>
    </row>
    <row r="266" spans="1:37" ht="12.75">
      <c r="A266" s="8" t="s">
        <v>110</v>
      </c>
      <c r="B266">
        <v>1976</v>
      </c>
      <c r="C266" t="s">
        <v>76</v>
      </c>
      <c r="D266">
        <v>76.492</v>
      </c>
      <c r="F266" s="8" t="s">
        <v>71</v>
      </c>
      <c r="G266">
        <v>1976</v>
      </c>
      <c r="H266" t="s">
        <v>76</v>
      </c>
      <c r="I266">
        <v>73.155</v>
      </c>
      <c r="L266" s="8" t="s">
        <v>348</v>
      </c>
      <c r="Q266" s="8" t="s">
        <v>405</v>
      </c>
      <c r="V266" s="8" t="s">
        <v>115</v>
      </c>
      <c r="AA266" s="8" t="s">
        <v>172</v>
      </c>
      <c r="AF266" s="8" t="s">
        <v>229</v>
      </c>
      <c r="AK266" s="8" t="s">
        <v>286</v>
      </c>
    </row>
    <row r="267" spans="1:37" ht="12.75">
      <c r="A267" s="8" t="s">
        <v>110</v>
      </c>
      <c r="B267">
        <v>1977</v>
      </c>
      <c r="C267" t="s">
        <v>76</v>
      </c>
      <c r="D267">
        <v>79.511</v>
      </c>
      <c r="F267" s="8" t="s">
        <v>71</v>
      </c>
      <c r="G267">
        <v>1977</v>
      </c>
      <c r="H267" t="s">
        <v>76</v>
      </c>
      <c r="I267">
        <v>76.485</v>
      </c>
      <c r="L267" s="8" t="s">
        <v>349</v>
      </c>
      <c r="Q267" s="8" t="s">
        <v>406</v>
      </c>
      <c r="V267" s="8" t="s">
        <v>116</v>
      </c>
      <c r="AA267" s="8" t="s">
        <v>173</v>
      </c>
      <c r="AF267" s="8" t="s">
        <v>230</v>
      </c>
      <c r="AK267" s="8" t="s">
        <v>287</v>
      </c>
    </row>
    <row r="268" spans="1:37" ht="12.75">
      <c r="A268" s="8" t="s">
        <v>110</v>
      </c>
      <c r="B268">
        <v>1978</v>
      </c>
      <c r="C268" t="s">
        <v>76</v>
      </c>
      <c r="D268">
        <v>83.656</v>
      </c>
      <c r="F268" s="8" t="s">
        <v>71</v>
      </c>
      <c r="G268">
        <v>1978</v>
      </c>
      <c r="H268" t="s">
        <v>76</v>
      </c>
      <c r="I268">
        <v>80.735</v>
      </c>
      <c r="L268" s="8" t="s">
        <v>350</v>
      </c>
      <c r="Q268" s="8" t="s">
        <v>407</v>
      </c>
      <c r="V268" s="8" t="s">
        <v>117</v>
      </c>
      <c r="AA268" s="8" t="s">
        <v>174</v>
      </c>
      <c r="AF268" s="8" t="s">
        <v>231</v>
      </c>
      <c r="AK268" s="8" t="s">
        <v>288</v>
      </c>
    </row>
    <row r="269" spans="1:37" ht="12.75">
      <c r="A269" s="8" t="s">
        <v>110</v>
      </c>
      <c r="B269">
        <v>1979</v>
      </c>
      <c r="C269" t="s">
        <v>76</v>
      </c>
      <c r="D269">
        <v>86.643</v>
      </c>
      <c r="F269" s="8" t="s">
        <v>71</v>
      </c>
      <c r="G269">
        <v>1979</v>
      </c>
      <c r="H269" t="s">
        <v>76</v>
      </c>
      <c r="I269">
        <v>84.172</v>
      </c>
      <c r="L269" s="8" t="s">
        <v>351</v>
      </c>
      <c r="Q269" s="8" t="s">
        <v>408</v>
      </c>
      <c r="V269" s="8" t="s">
        <v>118</v>
      </c>
      <c r="AA269" s="8" t="s">
        <v>175</v>
      </c>
      <c r="AF269" s="8" t="s">
        <v>232</v>
      </c>
      <c r="AK269" s="8" t="s">
        <v>289</v>
      </c>
    </row>
    <row r="270" spans="1:37" ht="12.75">
      <c r="A270" s="8" t="s">
        <v>110</v>
      </c>
      <c r="B270">
        <v>1980</v>
      </c>
      <c r="C270" t="s">
        <v>76</v>
      </c>
      <c r="D270">
        <v>85.94</v>
      </c>
      <c r="F270" s="8" t="s">
        <v>71</v>
      </c>
      <c r="G270">
        <v>1980</v>
      </c>
      <c r="H270" t="s">
        <v>76</v>
      </c>
      <c r="I270">
        <v>84.438</v>
      </c>
      <c r="L270" s="8" t="s">
        <v>352</v>
      </c>
      <c r="Q270" s="8" t="s">
        <v>409</v>
      </c>
      <c r="V270" s="8" t="s">
        <v>119</v>
      </c>
      <c r="AA270" s="8" t="s">
        <v>176</v>
      </c>
      <c r="AF270" s="8" t="s">
        <v>233</v>
      </c>
      <c r="AK270" s="8" t="s">
        <v>290</v>
      </c>
    </row>
    <row r="271" spans="1:37" ht="12.75">
      <c r="A271" s="8" t="s">
        <v>110</v>
      </c>
      <c r="B271">
        <v>1981</v>
      </c>
      <c r="C271" t="s">
        <v>76</v>
      </c>
      <c r="D271">
        <v>86.551</v>
      </c>
      <c r="F271" s="8" t="s">
        <v>71</v>
      </c>
      <c r="G271">
        <v>1981</v>
      </c>
      <c r="H271" t="s">
        <v>76</v>
      </c>
      <c r="I271">
        <v>85.372</v>
      </c>
      <c r="L271" s="8" t="s">
        <v>353</v>
      </c>
      <c r="Q271" s="8" t="s">
        <v>410</v>
      </c>
      <c r="V271" s="8" t="s">
        <v>120</v>
      </c>
      <c r="AA271" s="8" t="s">
        <v>177</v>
      </c>
      <c r="AF271" s="8" t="s">
        <v>234</v>
      </c>
      <c r="AK271" s="8" t="s">
        <v>291</v>
      </c>
    </row>
    <row r="272" spans="1:37" ht="12.75">
      <c r="A272" s="8" t="s">
        <v>110</v>
      </c>
      <c r="B272">
        <v>1982</v>
      </c>
      <c r="C272" t="s">
        <v>76</v>
      </c>
      <c r="D272">
        <v>84.658</v>
      </c>
      <c r="F272" s="8" t="s">
        <v>71</v>
      </c>
      <c r="G272">
        <v>1982</v>
      </c>
      <c r="H272" t="s">
        <v>76</v>
      </c>
      <c r="I272">
        <v>84.016</v>
      </c>
      <c r="L272" s="8" t="s">
        <v>354</v>
      </c>
      <c r="Q272" s="8" t="s">
        <v>411</v>
      </c>
      <c r="V272" s="8" t="s">
        <v>121</v>
      </c>
      <c r="AA272" s="8" t="s">
        <v>178</v>
      </c>
      <c r="AF272" s="8" t="s">
        <v>235</v>
      </c>
      <c r="AK272" s="8" t="s">
        <v>292</v>
      </c>
    </row>
    <row r="273" spans="1:37" ht="12.75">
      <c r="A273" s="8" t="s">
        <v>110</v>
      </c>
      <c r="B273">
        <v>1983</v>
      </c>
      <c r="C273" t="s">
        <v>76</v>
      </c>
      <c r="D273">
        <v>86.307</v>
      </c>
      <c r="F273" s="8" t="s">
        <v>71</v>
      </c>
      <c r="G273">
        <v>1983</v>
      </c>
      <c r="H273" t="s">
        <v>76</v>
      </c>
      <c r="I273">
        <v>84.868</v>
      </c>
      <c r="L273" s="8" t="s">
        <v>355</v>
      </c>
      <c r="Q273" s="8" t="s">
        <v>412</v>
      </c>
      <c r="V273" s="8" t="s">
        <v>122</v>
      </c>
      <c r="AA273" s="8" t="s">
        <v>179</v>
      </c>
      <c r="AF273" s="8" t="s">
        <v>236</v>
      </c>
      <c r="AK273" s="8" t="s">
        <v>293</v>
      </c>
    </row>
    <row r="274" spans="1:37" ht="12.75">
      <c r="A274" s="8" t="s">
        <v>110</v>
      </c>
      <c r="B274">
        <v>1984</v>
      </c>
      <c r="C274" t="s">
        <v>76</v>
      </c>
      <c r="D274">
        <v>91.562</v>
      </c>
      <c r="F274" s="8" t="s">
        <v>71</v>
      </c>
      <c r="G274">
        <v>1984</v>
      </c>
      <c r="H274" t="s">
        <v>76</v>
      </c>
      <c r="I274">
        <v>89.414</v>
      </c>
      <c r="L274" s="8" t="s">
        <v>356</v>
      </c>
      <c r="Q274" s="8" t="s">
        <v>413</v>
      </c>
      <c r="V274" s="8" t="s">
        <v>123</v>
      </c>
      <c r="AA274" s="8" t="s">
        <v>180</v>
      </c>
      <c r="AF274" s="8" t="s">
        <v>237</v>
      </c>
      <c r="AK274" s="8" t="s">
        <v>294</v>
      </c>
    </row>
    <row r="275" spans="1:37" ht="12.75">
      <c r="A275" s="8" t="s">
        <v>110</v>
      </c>
      <c r="B275">
        <v>1985</v>
      </c>
      <c r="C275" t="s">
        <v>76</v>
      </c>
      <c r="D275">
        <v>93.976</v>
      </c>
      <c r="F275" s="8" t="s">
        <v>71</v>
      </c>
      <c r="G275">
        <v>1985</v>
      </c>
      <c r="H275" t="s">
        <v>76</v>
      </c>
      <c r="I275">
        <v>91.963</v>
      </c>
      <c r="L275" s="8" t="s">
        <v>357</v>
      </c>
      <c r="Q275" s="8" t="s">
        <v>414</v>
      </c>
      <c r="V275" s="8" t="s">
        <v>124</v>
      </c>
      <c r="AA275" s="8" t="s">
        <v>181</v>
      </c>
      <c r="AF275" s="8" t="s">
        <v>238</v>
      </c>
      <c r="AK275" s="8" t="s">
        <v>295</v>
      </c>
    </row>
    <row r="276" spans="1:37" ht="12.75">
      <c r="A276" s="8" t="s">
        <v>110</v>
      </c>
      <c r="B276">
        <v>1986</v>
      </c>
      <c r="C276" t="s">
        <v>76</v>
      </c>
      <c r="D276">
        <v>94.704</v>
      </c>
      <c r="F276" s="8" t="s">
        <v>71</v>
      </c>
      <c r="G276">
        <v>1986</v>
      </c>
      <c r="H276" t="s">
        <v>76</v>
      </c>
      <c r="I276">
        <v>93.582</v>
      </c>
      <c r="L276" s="8" t="s">
        <v>358</v>
      </c>
      <c r="Q276" s="8" t="s">
        <v>415</v>
      </c>
      <c r="V276" s="8" t="s">
        <v>125</v>
      </c>
      <c r="AA276" s="8" t="s">
        <v>182</v>
      </c>
      <c r="AF276" s="8" t="s">
        <v>239</v>
      </c>
      <c r="AK276" s="8" t="s">
        <v>296</v>
      </c>
    </row>
    <row r="277" spans="1:37" ht="12.75">
      <c r="A277" s="8" t="s">
        <v>110</v>
      </c>
      <c r="B277">
        <v>1987</v>
      </c>
      <c r="C277" t="s">
        <v>76</v>
      </c>
      <c r="D277">
        <v>97.573</v>
      </c>
      <c r="F277" s="8" t="s">
        <v>71</v>
      </c>
      <c r="G277">
        <v>1987</v>
      </c>
      <c r="H277" t="s">
        <v>76</v>
      </c>
      <c r="I277">
        <v>96.197</v>
      </c>
      <c r="L277" s="8" t="s">
        <v>359</v>
      </c>
      <c r="Q277" s="8" t="s">
        <v>416</v>
      </c>
      <c r="V277" s="8" t="s">
        <v>126</v>
      </c>
      <c r="AA277" s="8" t="s">
        <v>183</v>
      </c>
      <c r="AF277" s="8" t="s">
        <v>240</v>
      </c>
      <c r="AK277" s="8" t="s">
        <v>297</v>
      </c>
    </row>
    <row r="278" spans="1:37" ht="12.75">
      <c r="A278" s="8" t="s">
        <v>110</v>
      </c>
      <c r="B278">
        <v>1988</v>
      </c>
      <c r="C278" t="s">
        <v>76</v>
      </c>
      <c r="D278">
        <v>100.37</v>
      </c>
      <c r="F278" s="8" t="s">
        <v>71</v>
      </c>
      <c r="G278">
        <v>1988</v>
      </c>
      <c r="H278" t="s">
        <v>76</v>
      </c>
      <c r="I278">
        <v>99.26</v>
      </c>
      <c r="L278" s="8" t="s">
        <v>360</v>
      </c>
      <c r="Q278" s="8" t="s">
        <v>417</v>
      </c>
      <c r="V278" s="8" t="s">
        <v>127</v>
      </c>
      <c r="AA278" s="8" t="s">
        <v>184</v>
      </c>
      <c r="AF278" s="8" t="s">
        <v>241</v>
      </c>
      <c r="AK278" s="8" t="s">
        <v>298</v>
      </c>
    </row>
    <row r="279" spans="1:37" ht="12.75">
      <c r="A279" s="8" t="s">
        <v>110</v>
      </c>
      <c r="B279">
        <v>1989</v>
      </c>
      <c r="C279" t="s">
        <v>76</v>
      </c>
      <c r="D279">
        <v>103.125</v>
      </c>
      <c r="F279" s="8" t="s">
        <v>71</v>
      </c>
      <c r="G279">
        <v>1989</v>
      </c>
      <c r="H279" t="s">
        <v>76</v>
      </c>
      <c r="I279">
        <v>101.489</v>
      </c>
      <c r="L279" s="8" t="s">
        <v>361</v>
      </c>
      <c r="Q279" s="8" t="s">
        <v>418</v>
      </c>
      <c r="V279" s="8" t="s">
        <v>128</v>
      </c>
      <c r="AA279" s="8" t="s">
        <v>185</v>
      </c>
      <c r="AF279" s="8" t="s">
        <v>242</v>
      </c>
      <c r="AK279" s="8" t="s">
        <v>299</v>
      </c>
    </row>
    <row r="280" spans="1:37" ht="12.75">
      <c r="A280" s="8" t="s">
        <v>110</v>
      </c>
      <c r="B280">
        <v>1990</v>
      </c>
      <c r="C280" t="s">
        <v>76</v>
      </c>
      <c r="D280">
        <v>102.719</v>
      </c>
      <c r="F280" s="8" t="s">
        <v>71</v>
      </c>
      <c r="G280">
        <v>1990</v>
      </c>
      <c r="H280" t="s">
        <v>76</v>
      </c>
      <c r="I280">
        <v>102.244</v>
      </c>
      <c r="L280" s="8" t="s">
        <v>362</v>
      </c>
      <c r="Q280" s="8" t="s">
        <v>419</v>
      </c>
      <c r="V280" s="8" t="s">
        <v>129</v>
      </c>
      <c r="AA280" s="8" t="s">
        <v>186</v>
      </c>
      <c r="AF280" s="8" t="s">
        <v>243</v>
      </c>
      <c r="AK280" s="8" t="s">
        <v>300</v>
      </c>
    </row>
    <row r="281" spans="1:37" ht="12.75">
      <c r="A281" s="8" t="s">
        <v>110</v>
      </c>
      <c r="B281">
        <v>1991</v>
      </c>
      <c r="C281" t="s">
        <v>76</v>
      </c>
      <c r="D281">
        <v>100.232</v>
      </c>
      <c r="F281" s="8" t="s">
        <v>71</v>
      </c>
      <c r="G281">
        <v>1991</v>
      </c>
      <c r="H281" t="s">
        <v>76</v>
      </c>
      <c r="I281">
        <v>100.555</v>
      </c>
      <c r="L281" s="8" t="s">
        <v>363</v>
      </c>
      <c r="Q281" s="8" t="s">
        <v>420</v>
      </c>
      <c r="V281" s="8" t="s">
        <v>130</v>
      </c>
      <c r="AA281" s="8" t="s">
        <v>187</v>
      </c>
      <c r="AF281" s="8" t="s">
        <v>244</v>
      </c>
      <c r="AK281" s="8" t="s">
        <v>301</v>
      </c>
    </row>
    <row r="282" spans="1:37" ht="12.75">
      <c r="A282" s="8" t="s">
        <v>110</v>
      </c>
      <c r="B282">
        <v>1992</v>
      </c>
      <c r="C282" t="s">
        <v>76</v>
      </c>
      <c r="D282">
        <v>100</v>
      </c>
      <c r="F282" s="8" t="s">
        <v>71</v>
      </c>
      <c r="G282">
        <v>1992</v>
      </c>
      <c r="H282" t="s">
        <v>76</v>
      </c>
      <c r="I282">
        <v>100</v>
      </c>
      <c r="L282" s="8" t="s">
        <v>364</v>
      </c>
      <c r="Q282" s="8" t="s">
        <v>421</v>
      </c>
      <c r="V282" s="8" t="s">
        <v>131</v>
      </c>
      <c r="AA282" s="8" t="s">
        <v>188</v>
      </c>
      <c r="AF282" s="8" t="s">
        <v>245</v>
      </c>
      <c r="AK282" s="8" t="s">
        <v>302</v>
      </c>
    </row>
    <row r="283" spans="1:37" ht="12.75">
      <c r="A283" s="8" t="s">
        <v>110</v>
      </c>
      <c r="B283">
        <v>1993</v>
      </c>
      <c r="C283" t="s">
        <v>76</v>
      </c>
      <c r="D283">
        <v>102.927</v>
      </c>
      <c r="F283" s="8" t="s">
        <v>71</v>
      </c>
      <c r="G283">
        <v>1993</v>
      </c>
      <c r="H283" t="s">
        <v>76</v>
      </c>
      <c r="I283">
        <v>102.359</v>
      </c>
      <c r="L283" s="8" t="s">
        <v>365</v>
      </c>
      <c r="Q283" s="8" t="s">
        <v>422</v>
      </c>
      <c r="V283" s="8" t="s">
        <v>132</v>
      </c>
      <c r="AA283" s="8" t="s">
        <v>189</v>
      </c>
      <c r="AF283" s="8" t="s">
        <v>246</v>
      </c>
      <c r="AK283" s="8" t="s">
        <v>303</v>
      </c>
    </row>
    <row r="284" spans="1:37" ht="12.75">
      <c r="A284" s="8" t="s">
        <v>110</v>
      </c>
      <c r="B284">
        <v>1994</v>
      </c>
      <c r="C284" t="s">
        <v>76</v>
      </c>
      <c r="D284">
        <v>106.644</v>
      </c>
      <c r="F284" s="8" t="s">
        <v>71</v>
      </c>
      <c r="G284">
        <v>1994</v>
      </c>
      <c r="H284" t="s">
        <v>76</v>
      </c>
      <c r="I284">
        <v>105.665</v>
      </c>
      <c r="L284" s="8" t="s">
        <v>366</v>
      </c>
      <c r="Q284" s="8" t="s">
        <v>423</v>
      </c>
      <c r="V284" s="8" t="s">
        <v>133</v>
      </c>
      <c r="AA284" s="8" t="s">
        <v>190</v>
      </c>
      <c r="AF284" s="8" t="s">
        <v>247</v>
      </c>
      <c r="AK284" s="8" t="s">
        <v>304</v>
      </c>
    </row>
    <row r="285" spans="1:37" ht="12.75">
      <c r="A285" s="8" t="s">
        <v>110</v>
      </c>
      <c r="B285">
        <v>1995</v>
      </c>
      <c r="C285" t="s">
        <v>76</v>
      </c>
      <c r="D285">
        <v>109.569</v>
      </c>
      <c r="F285" s="8" t="s">
        <v>71</v>
      </c>
      <c r="G285">
        <v>1995</v>
      </c>
      <c r="H285" t="s">
        <v>76</v>
      </c>
      <c r="I285">
        <v>108.665</v>
      </c>
      <c r="L285" s="8" t="s">
        <v>367</v>
      </c>
      <c r="Q285" s="8" t="s">
        <v>424</v>
      </c>
      <c r="V285" s="8" t="s">
        <v>134</v>
      </c>
      <c r="AA285" s="8" t="s">
        <v>191</v>
      </c>
      <c r="AF285" s="8" t="s">
        <v>248</v>
      </c>
      <c r="AK285" s="8" t="s">
        <v>305</v>
      </c>
    </row>
    <row r="286" spans="1:37" ht="12.75">
      <c r="A286" s="8" t="s">
        <v>110</v>
      </c>
      <c r="B286">
        <v>1996</v>
      </c>
      <c r="C286" t="s">
        <v>76</v>
      </c>
      <c r="D286">
        <v>111.519</v>
      </c>
      <c r="F286" s="8" t="s">
        <v>71</v>
      </c>
      <c r="G286">
        <v>1996</v>
      </c>
      <c r="H286" t="s">
        <v>76</v>
      </c>
      <c r="I286">
        <v>111.234</v>
      </c>
      <c r="L286" s="8" t="s">
        <v>368</v>
      </c>
      <c r="Q286" s="8" t="s">
        <v>425</v>
      </c>
      <c r="V286" s="8" t="s">
        <v>135</v>
      </c>
      <c r="AA286" s="8" t="s">
        <v>192</v>
      </c>
      <c r="AF286" s="8" t="s">
        <v>249</v>
      </c>
      <c r="AK286" s="8" t="s">
        <v>306</v>
      </c>
    </row>
    <row r="287" spans="1:37" ht="12.75">
      <c r="A287" s="8" t="s">
        <v>110</v>
      </c>
      <c r="B287">
        <v>1997</v>
      </c>
      <c r="C287" t="s">
        <v>76</v>
      </c>
      <c r="D287">
        <v>115.43</v>
      </c>
      <c r="F287" s="8" t="s">
        <v>71</v>
      </c>
      <c r="G287">
        <v>1997</v>
      </c>
      <c r="H287" t="s">
        <v>76</v>
      </c>
      <c r="I287">
        <v>114.338</v>
      </c>
      <c r="L287" s="8" t="s">
        <v>369</v>
      </c>
      <c r="Q287" s="8" t="s">
        <v>426</v>
      </c>
      <c r="V287" s="8" t="s">
        <v>136</v>
      </c>
      <c r="AA287" s="8" t="s">
        <v>193</v>
      </c>
      <c r="AF287" s="8" t="s">
        <v>250</v>
      </c>
      <c r="AK287" s="8" t="s">
        <v>307</v>
      </c>
    </row>
    <row r="288" spans="1:37" ht="12.75">
      <c r="A288" s="8" t="s">
        <v>110</v>
      </c>
      <c r="B288">
        <v>1998</v>
      </c>
      <c r="C288" t="s">
        <v>76</v>
      </c>
      <c r="D288">
        <v>117.92</v>
      </c>
      <c r="F288" s="8" t="s">
        <v>71</v>
      </c>
      <c r="G288">
        <v>1998</v>
      </c>
      <c r="H288" t="s">
        <v>76</v>
      </c>
      <c r="I288">
        <v>116.904</v>
      </c>
      <c r="L288" s="8" t="s">
        <v>370</v>
      </c>
      <c r="Q288" s="8" t="s">
        <v>427</v>
      </c>
      <c r="V288" s="8" t="s">
        <v>137</v>
      </c>
      <c r="AA288" s="8" t="s">
        <v>194</v>
      </c>
      <c r="AF288" s="8" t="s">
        <v>251</v>
      </c>
      <c r="AK288" s="8" t="s">
        <v>308</v>
      </c>
    </row>
    <row r="289" spans="1:37" ht="12.75">
      <c r="A289" s="8" t="s">
        <v>110</v>
      </c>
      <c r="B289">
        <v>1999</v>
      </c>
      <c r="C289" t="s">
        <v>76</v>
      </c>
      <c r="D289">
        <v>120.608</v>
      </c>
      <c r="F289" s="8" t="s">
        <v>71</v>
      </c>
      <c r="G289">
        <v>1999</v>
      </c>
      <c r="H289" t="s">
        <v>76</v>
      </c>
      <c r="I289">
        <v>119.101</v>
      </c>
      <c r="L289" s="8" t="s">
        <v>371</v>
      </c>
      <c r="Q289" s="8" t="s">
        <v>428</v>
      </c>
      <c r="V289" s="8" t="s">
        <v>138</v>
      </c>
      <c r="AA289" s="8" t="s">
        <v>195</v>
      </c>
      <c r="AF289" s="8" t="s">
        <v>252</v>
      </c>
      <c r="AK289" s="8" t="s">
        <v>64</v>
      </c>
    </row>
    <row r="290" spans="1:37" ht="12.75">
      <c r="A290" s="8" t="s">
        <v>110</v>
      </c>
      <c r="B290">
        <v>2000</v>
      </c>
      <c r="C290" t="s">
        <v>76</v>
      </c>
      <c r="D290">
        <v>121.883</v>
      </c>
      <c r="F290" s="8" t="s">
        <v>71</v>
      </c>
      <c r="G290">
        <v>2000</v>
      </c>
      <c r="H290" t="s">
        <v>76</v>
      </c>
      <c r="I290">
        <v>121.266</v>
      </c>
      <c r="L290" s="8" t="s">
        <v>372</v>
      </c>
      <c r="Q290" s="8" t="s">
        <v>429</v>
      </c>
      <c r="V290" s="8" t="s">
        <v>139</v>
      </c>
      <c r="AA290" s="8" t="s">
        <v>196</v>
      </c>
      <c r="AF290" s="8" t="s">
        <v>253</v>
      </c>
      <c r="AK290" s="8" t="s">
        <v>65</v>
      </c>
    </row>
    <row r="291" spans="1:37" ht="12.75">
      <c r="A291" s="8" t="s">
        <v>110</v>
      </c>
      <c r="B291">
        <v>2001</v>
      </c>
      <c r="C291" t="s">
        <v>76</v>
      </c>
      <c r="D291">
        <v>119.457</v>
      </c>
      <c r="F291" s="8" t="s">
        <v>71</v>
      </c>
      <c r="G291">
        <v>2001</v>
      </c>
      <c r="H291" t="s">
        <v>76</v>
      </c>
      <c r="I291">
        <v>120.463</v>
      </c>
      <c r="L291" s="8" t="s">
        <v>373</v>
      </c>
      <c r="Q291" s="8" t="s">
        <v>430</v>
      </c>
      <c r="V291" s="8" t="s">
        <v>140</v>
      </c>
      <c r="AA291" s="8" t="s">
        <v>197</v>
      </c>
      <c r="AF291" s="8" t="s">
        <v>254</v>
      </c>
      <c r="AK291" s="8" t="s">
        <v>66</v>
      </c>
    </row>
    <row r="292" spans="1:37" ht="12.75">
      <c r="A292" s="8" t="s">
        <v>110</v>
      </c>
      <c r="B292">
        <v>2002</v>
      </c>
      <c r="C292" t="s">
        <v>76</v>
      </c>
      <c r="D292">
        <v>116.462</v>
      </c>
      <c r="F292" s="8" t="s">
        <v>71</v>
      </c>
      <c r="G292">
        <v>2002</v>
      </c>
      <c r="H292" t="s">
        <v>76</v>
      </c>
      <c r="I292">
        <v>117.736</v>
      </c>
      <c r="L292" s="8" t="s">
        <v>374</v>
      </c>
      <c r="Q292" s="8" t="s">
        <v>431</v>
      </c>
      <c r="V292" s="8" t="s">
        <v>141</v>
      </c>
      <c r="AA292" s="8" t="s">
        <v>198</v>
      </c>
      <c r="AF292" s="8" t="s">
        <v>255</v>
      </c>
      <c r="AK292" s="8" t="s">
        <v>67</v>
      </c>
    </row>
    <row r="293" spans="1:37" ht="12.75">
      <c r="A293" s="8" t="s">
        <v>110</v>
      </c>
      <c r="B293">
        <v>2003</v>
      </c>
      <c r="C293" t="s">
        <v>76</v>
      </c>
      <c r="D293">
        <v>115.801</v>
      </c>
      <c r="F293" s="8" t="s">
        <v>71</v>
      </c>
      <c r="G293">
        <v>2003</v>
      </c>
      <c r="H293" t="s">
        <v>76</v>
      </c>
      <c r="I293">
        <v>117.561</v>
      </c>
      <c r="L293" s="8" t="s">
        <v>375</v>
      </c>
      <c r="Q293" s="8" t="s">
        <v>432</v>
      </c>
      <c r="V293" s="8" t="s">
        <v>142</v>
      </c>
      <c r="AA293" s="8" t="s">
        <v>199</v>
      </c>
      <c r="AF293" s="8" t="s">
        <v>256</v>
      </c>
      <c r="AK293" s="8" t="s">
        <v>68</v>
      </c>
    </row>
    <row r="294" spans="1:37" ht="12.75">
      <c r="A294" s="8" t="s">
        <v>110</v>
      </c>
      <c r="B294">
        <v>2004</v>
      </c>
      <c r="C294" t="s">
        <v>76</v>
      </c>
      <c r="D294">
        <v>117.345</v>
      </c>
      <c r="F294" s="8" t="s">
        <v>71</v>
      </c>
      <c r="G294">
        <v>2004</v>
      </c>
      <c r="H294" t="s">
        <v>76</v>
      </c>
      <c r="I294">
        <v>119.149</v>
      </c>
      <c r="L294" s="8" t="s">
        <v>376</v>
      </c>
      <c r="Q294" s="8" t="s">
        <v>433</v>
      </c>
      <c r="V294" s="8" t="s">
        <v>143</v>
      </c>
      <c r="AA294" s="8" t="s">
        <v>200</v>
      </c>
      <c r="AF294" s="8" t="s">
        <v>257</v>
      </c>
      <c r="AK294" s="8" t="s">
        <v>69</v>
      </c>
    </row>
    <row r="295" spans="1:37" ht="12.75">
      <c r="A295" s="8" t="s">
        <v>110</v>
      </c>
      <c r="B295">
        <v>2005</v>
      </c>
      <c r="C295" t="s">
        <v>76</v>
      </c>
      <c r="D295">
        <v>118.984</v>
      </c>
      <c r="F295" s="8" t="s">
        <v>71</v>
      </c>
      <c r="G295">
        <v>2005</v>
      </c>
      <c r="H295" t="s">
        <v>76</v>
      </c>
      <c r="I295">
        <v>121.036</v>
      </c>
      <c r="L295" s="8" t="s">
        <v>377</v>
      </c>
      <c r="Q295" s="8" t="s">
        <v>434</v>
      </c>
      <c r="V295" s="8" t="s">
        <v>144</v>
      </c>
      <c r="AA295" s="8" t="s">
        <v>201</v>
      </c>
      <c r="AF295" s="8" t="s">
        <v>258</v>
      </c>
      <c r="AK295" s="8" t="s">
        <v>70</v>
      </c>
    </row>
    <row r="296" spans="1:4" ht="12.75">
      <c r="A296" s="8" t="s">
        <v>110</v>
      </c>
      <c r="B296">
        <v>2006</v>
      </c>
      <c r="C296" t="s">
        <v>72</v>
      </c>
      <c r="D296">
        <v>120.38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5"/>
  <sheetViews>
    <sheetView workbookViewId="0" topLeftCell="A205">
      <selection activeCell="J232" sqref="J232"/>
    </sheetView>
  </sheetViews>
  <sheetFormatPr defaultColWidth="9.140625" defaultRowHeight="12.75"/>
  <cols>
    <col min="1" max="1" width="14.140625" style="0" bestFit="1" customWidth="1"/>
    <col min="6" max="6" width="14.140625" style="0" bestFit="1" customWidth="1"/>
    <col min="13" max="13" width="14.140625" style="0" bestFit="1" customWidth="1"/>
    <col min="18" max="18" width="14.140625" style="0" bestFit="1" customWidth="1"/>
    <col min="23" max="23" width="14.140625" style="0" bestFit="1" customWidth="1"/>
    <col min="30" max="30" width="14.140625" style="0" bestFit="1" customWidth="1"/>
  </cols>
  <sheetData>
    <row r="1" spans="1:37" ht="12.75">
      <c r="A1" s="8" t="s">
        <v>474</v>
      </c>
      <c r="F1" s="8" t="s">
        <v>478</v>
      </c>
      <c r="M1" s="8" t="s">
        <v>35</v>
      </c>
      <c r="R1" s="8" t="s">
        <v>481</v>
      </c>
      <c r="W1" s="8" t="s">
        <v>17</v>
      </c>
      <c r="AD1" s="8" t="s">
        <v>30</v>
      </c>
      <c r="AK1" s="9" t="s">
        <v>24</v>
      </c>
    </row>
    <row r="2" spans="1:37" ht="12.75">
      <c r="A2" s="7"/>
      <c r="F2" s="7"/>
      <c r="M2" s="7"/>
      <c r="R2" s="7"/>
      <c r="W2" s="7"/>
      <c r="AD2" s="7"/>
      <c r="AK2" s="9" t="s">
        <v>25</v>
      </c>
    </row>
    <row r="3" spans="1:30" ht="12.75">
      <c r="A3" s="8" t="s">
        <v>461</v>
      </c>
      <c r="F3" s="8" t="s">
        <v>461</v>
      </c>
      <c r="M3" s="8" t="s">
        <v>461</v>
      </c>
      <c r="R3" s="8" t="s">
        <v>461</v>
      </c>
      <c r="W3" s="8" t="s">
        <v>461</v>
      </c>
      <c r="AD3" s="8" t="s">
        <v>461</v>
      </c>
    </row>
    <row r="4" spans="1:30" ht="12.75">
      <c r="A4" s="8" t="s">
        <v>475</v>
      </c>
      <c r="F4" s="8" t="s">
        <v>479</v>
      </c>
      <c r="M4" s="8" t="s">
        <v>36</v>
      </c>
      <c r="R4" s="8" t="s">
        <v>482</v>
      </c>
      <c r="W4" s="8" t="s">
        <v>18</v>
      </c>
      <c r="AD4" s="8" t="s">
        <v>462</v>
      </c>
    </row>
    <row r="5" spans="1:42" ht="12.75">
      <c r="A5" s="28" t="s">
        <v>476</v>
      </c>
      <c r="B5" s="3"/>
      <c r="C5" s="3"/>
      <c r="D5" s="3"/>
      <c r="E5" s="3"/>
      <c r="F5" s="28" t="s">
        <v>480</v>
      </c>
      <c r="G5" s="3"/>
      <c r="H5" s="3"/>
      <c r="I5" s="3"/>
      <c r="J5" s="3"/>
      <c r="K5" s="3"/>
      <c r="L5" s="3"/>
      <c r="M5" s="28" t="s">
        <v>37</v>
      </c>
      <c r="N5" s="3"/>
      <c r="O5" s="3"/>
      <c r="P5" s="3"/>
      <c r="Q5" s="3"/>
      <c r="R5" s="28" t="s">
        <v>483</v>
      </c>
      <c r="S5" s="3"/>
      <c r="T5" s="3"/>
      <c r="U5" s="3"/>
      <c r="V5" s="3"/>
      <c r="W5" s="28" t="s">
        <v>19</v>
      </c>
      <c r="X5" s="3"/>
      <c r="Y5" s="3"/>
      <c r="Z5" s="3"/>
      <c r="AA5" s="3"/>
      <c r="AB5" s="3"/>
      <c r="AC5" s="3"/>
      <c r="AD5" s="28" t="s">
        <v>463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30" ht="12.75">
      <c r="A6" s="8" t="s">
        <v>477</v>
      </c>
      <c r="F6" s="8" t="s">
        <v>464</v>
      </c>
      <c r="M6" s="8" t="s">
        <v>477</v>
      </c>
      <c r="R6" s="8" t="s">
        <v>477</v>
      </c>
      <c r="W6" s="8" t="s">
        <v>464</v>
      </c>
      <c r="AD6" s="8" t="s">
        <v>464</v>
      </c>
    </row>
    <row r="7" spans="1:30" ht="12.75">
      <c r="A7" s="8" t="s">
        <v>465</v>
      </c>
      <c r="F7" s="8" t="s">
        <v>465</v>
      </c>
      <c r="M7" s="8" t="s">
        <v>465</v>
      </c>
      <c r="R7" s="8" t="s">
        <v>465</v>
      </c>
      <c r="W7" s="8" t="s">
        <v>465</v>
      </c>
      <c r="AD7" s="8" t="s">
        <v>465</v>
      </c>
    </row>
    <row r="8" spans="1:30" ht="12.75">
      <c r="A8" s="7"/>
      <c r="F8" s="7"/>
      <c r="M8" s="7"/>
      <c r="R8" s="7"/>
      <c r="W8" s="7"/>
      <c r="AD8" s="7"/>
    </row>
    <row r="9" spans="1:30" ht="12.75">
      <c r="A9" s="7"/>
      <c r="F9" s="7"/>
      <c r="M9" s="7"/>
      <c r="R9" s="7"/>
      <c r="W9" s="7"/>
      <c r="AD9" s="7"/>
    </row>
    <row r="10" spans="1:39" ht="12.75">
      <c r="A10" s="8" t="s">
        <v>466</v>
      </c>
      <c r="F10" s="8" t="s">
        <v>466</v>
      </c>
      <c r="M10" s="8" t="s">
        <v>466</v>
      </c>
      <c r="R10" s="8" t="s">
        <v>466</v>
      </c>
      <c r="W10" s="8" t="s">
        <v>466</v>
      </c>
      <c r="AD10" s="8" t="s">
        <v>466</v>
      </c>
      <c r="AL10" t="s">
        <v>26</v>
      </c>
      <c r="AM10" t="s">
        <v>27</v>
      </c>
    </row>
    <row r="11" spans="1:40" ht="12.75">
      <c r="A11" s="8" t="s">
        <v>20</v>
      </c>
      <c r="B11">
        <v>1951</v>
      </c>
      <c r="C11" t="s">
        <v>72</v>
      </c>
      <c r="D11">
        <v>62081</v>
      </c>
      <c r="F11" s="8" t="s">
        <v>21</v>
      </c>
      <c r="G11">
        <v>1951</v>
      </c>
      <c r="H11" t="s">
        <v>72</v>
      </c>
      <c r="I11">
        <v>59.3</v>
      </c>
      <c r="J11">
        <f>I11/100</f>
        <v>0.593</v>
      </c>
      <c r="R11" s="8" t="s">
        <v>22</v>
      </c>
      <c r="S11">
        <v>1951</v>
      </c>
      <c r="T11" t="s">
        <v>72</v>
      </c>
      <c r="U11">
        <v>59899</v>
      </c>
      <c r="W11" s="8" t="s">
        <v>23</v>
      </c>
      <c r="X11">
        <v>1951</v>
      </c>
      <c r="Y11" t="s">
        <v>72</v>
      </c>
      <c r="Z11">
        <v>57.2</v>
      </c>
      <c r="AA11">
        <f>Z11/100</f>
        <v>0.5720000000000001</v>
      </c>
      <c r="AD11" s="8" t="s">
        <v>31</v>
      </c>
      <c r="AE11">
        <v>1951</v>
      </c>
      <c r="AF11" t="s">
        <v>72</v>
      </c>
      <c r="AG11">
        <v>3.5</v>
      </c>
      <c r="AL11">
        <v>59899</v>
      </c>
      <c r="AM11">
        <f>AN11*1000</f>
        <v>49854</v>
      </c>
      <c r="AN11">
        <v>49.854</v>
      </c>
    </row>
    <row r="12" spans="1:40" ht="12.75">
      <c r="A12" s="8" t="s">
        <v>20</v>
      </c>
      <c r="B12">
        <v>1951</v>
      </c>
      <c r="C12" t="s">
        <v>73</v>
      </c>
      <c r="D12">
        <v>61823</v>
      </c>
      <c r="F12" s="8" t="s">
        <v>21</v>
      </c>
      <c r="G12">
        <v>1951</v>
      </c>
      <c r="H12" t="s">
        <v>73</v>
      </c>
      <c r="I12">
        <v>59.2</v>
      </c>
      <c r="J12">
        <f aca="true" t="shared" si="0" ref="J12:J75">I12/100</f>
        <v>0.5920000000000001</v>
      </c>
      <c r="R12" s="8" t="s">
        <v>22</v>
      </c>
      <c r="S12">
        <v>1951</v>
      </c>
      <c r="T12" t="s">
        <v>73</v>
      </c>
      <c r="U12">
        <v>59900</v>
      </c>
      <c r="W12" s="8" t="s">
        <v>23</v>
      </c>
      <c r="X12">
        <v>1951</v>
      </c>
      <c r="Y12" t="s">
        <v>73</v>
      </c>
      <c r="Z12">
        <v>57.3</v>
      </c>
      <c r="AA12">
        <f aca="true" t="shared" si="1" ref="AA12:AA75">Z12/100</f>
        <v>0.573</v>
      </c>
      <c r="AD12" s="8" t="s">
        <v>31</v>
      </c>
      <c r="AE12">
        <v>1951</v>
      </c>
      <c r="AF12" t="s">
        <v>73</v>
      </c>
      <c r="AG12">
        <v>3.1</v>
      </c>
      <c r="AL12">
        <v>59900</v>
      </c>
      <c r="AM12">
        <f aca="true" t="shared" si="2" ref="AM12:AM75">AN12*1000</f>
        <v>50269</v>
      </c>
      <c r="AN12">
        <v>50.269</v>
      </c>
    </row>
    <row r="13" spans="1:40" ht="12.75">
      <c r="A13" s="8" t="s">
        <v>20</v>
      </c>
      <c r="B13">
        <v>1951</v>
      </c>
      <c r="C13" t="s">
        <v>74</v>
      </c>
      <c r="D13">
        <v>61938</v>
      </c>
      <c r="F13" s="8" t="s">
        <v>21</v>
      </c>
      <c r="G13">
        <v>1951</v>
      </c>
      <c r="H13" t="s">
        <v>74</v>
      </c>
      <c r="I13">
        <v>59.2</v>
      </c>
      <c r="J13">
        <f t="shared" si="0"/>
        <v>0.5920000000000001</v>
      </c>
      <c r="R13" s="8" t="s">
        <v>22</v>
      </c>
      <c r="S13">
        <v>1951</v>
      </c>
      <c r="T13" t="s">
        <v>74</v>
      </c>
      <c r="U13">
        <v>59954</v>
      </c>
      <c r="W13" s="8" t="s">
        <v>23</v>
      </c>
      <c r="X13">
        <v>1951</v>
      </c>
      <c r="Y13" t="s">
        <v>74</v>
      </c>
      <c r="Z13">
        <v>57.3</v>
      </c>
      <c r="AA13">
        <f t="shared" si="1"/>
        <v>0.573</v>
      </c>
      <c r="AD13" s="8" t="s">
        <v>31</v>
      </c>
      <c r="AE13">
        <v>1951</v>
      </c>
      <c r="AF13" t="s">
        <v>74</v>
      </c>
      <c r="AG13">
        <v>3.2</v>
      </c>
      <c r="AL13">
        <v>59954</v>
      </c>
      <c r="AM13">
        <f t="shared" si="2"/>
        <v>50046</v>
      </c>
      <c r="AN13">
        <v>50.046</v>
      </c>
    </row>
    <row r="14" spans="1:40" ht="12.75">
      <c r="A14" s="8" t="s">
        <v>20</v>
      </c>
      <c r="B14">
        <v>1951</v>
      </c>
      <c r="C14" t="s">
        <v>75</v>
      </c>
      <c r="D14">
        <v>62225</v>
      </c>
      <c r="F14" s="8" t="s">
        <v>21</v>
      </c>
      <c r="G14">
        <v>1951</v>
      </c>
      <c r="H14" t="s">
        <v>75</v>
      </c>
      <c r="I14">
        <v>59.4</v>
      </c>
      <c r="J14">
        <f t="shared" si="0"/>
        <v>0.594</v>
      </c>
      <c r="R14" s="8" t="s">
        <v>22</v>
      </c>
      <c r="S14">
        <v>1951</v>
      </c>
      <c r="T14" t="s">
        <v>75</v>
      </c>
      <c r="U14">
        <v>60115</v>
      </c>
      <c r="W14" s="8" t="s">
        <v>23</v>
      </c>
      <c r="X14">
        <v>1951</v>
      </c>
      <c r="Y14" t="s">
        <v>75</v>
      </c>
      <c r="Z14">
        <v>57.4</v>
      </c>
      <c r="AA14">
        <f t="shared" si="1"/>
        <v>0.574</v>
      </c>
      <c r="AD14" s="8" t="s">
        <v>31</v>
      </c>
      <c r="AE14">
        <v>1951</v>
      </c>
      <c r="AF14" t="s">
        <v>75</v>
      </c>
      <c r="AG14">
        <v>3.4</v>
      </c>
      <c r="AL14">
        <v>60115</v>
      </c>
      <c r="AM14">
        <f t="shared" si="2"/>
        <v>50111</v>
      </c>
      <c r="AN14">
        <v>50.111</v>
      </c>
    </row>
    <row r="15" spans="1:40" ht="12.75">
      <c r="A15" s="8" t="s">
        <v>20</v>
      </c>
      <c r="B15">
        <v>1952</v>
      </c>
      <c r="C15" t="s">
        <v>72</v>
      </c>
      <c r="D15">
        <v>62193</v>
      </c>
      <c r="F15" s="8" t="s">
        <v>21</v>
      </c>
      <c r="G15">
        <v>1952</v>
      </c>
      <c r="H15" t="s">
        <v>72</v>
      </c>
      <c r="I15">
        <v>59.3</v>
      </c>
      <c r="J15">
        <f t="shared" si="0"/>
        <v>0.593</v>
      </c>
      <c r="R15" s="8" t="s">
        <v>22</v>
      </c>
      <c r="S15">
        <v>1952</v>
      </c>
      <c r="T15" t="s">
        <v>72</v>
      </c>
      <c r="U15">
        <v>60278</v>
      </c>
      <c r="W15" s="8" t="s">
        <v>23</v>
      </c>
      <c r="X15">
        <v>1952</v>
      </c>
      <c r="Y15" t="s">
        <v>72</v>
      </c>
      <c r="Z15">
        <v>57.5</v>
      </c>
      <c r="AA15">
        <f t="shared" si="1"/>
        <v>0.575</v>
      </c>
      <c r="AD15" s="8" t="s">
        <v>31</v>
      </c>
      <c r="AE15">
        <v>1952</v>
      </c>
      <c r="AF15" t="s">
        <v>72</v>
      </c>
      <c r="AG15">
        <v>3.1</v>
      </c>
      <c r="AL15">
        <v>60278</v>
      </c>
      <c r="AM15">
        <f t="shared" si="2"/>
        <v>50194</v>
      </c>
      <c r="AN15">
        <v>50.194</v>
      </c>
    </row>
    <row r="16" spans="1:40" ht="12.75">
      <c r="A16" s="8" t="s">
        <v>20</v>
      </c>
      <c r="B16">
        <v>1952</v>
      </c>
      <c r="C16" t="s">
        <v>73</v>
      </c>
      <c r="D16">
        <v>61961</v>
      </c>
      <c r="F16" s="8" t="s">
        <v>21</v>
      </c>
      <c r="G16">
        <v>1952</v>
      </c>
      <c r="H16" t="s">
        <v>73</v>
      </c>
      <c r="I16">
        <v>59</v>
      </c>
      <c r="J16">
        <f t="shared" si="0"/>
        <v>0.59</v>
      </c>
      <c r="R16" s="8" t="s">
        <v>22</v>
      </c>
      <c r="S16">
        <v>1952</v>
      </c>
      <c r="T16" t="s">
        <v>73</v>
      </c>
      <c r="U16">
        <v>60108</v>
      </c>
      <c r="W16" s="8" t="s">
        <v>23</v>
      </c>
      <c r="X16">
        <v>1952</v>
      </c>
      <c r="Y16" t="s">
        <v>73</v>
      </c>
      <c r="Z16">
        <v>57.2</v>
      </c>
      <c r="AA16">
        <f t="shared" si="1"/>
        <v>0.5720000000000001</v>
      </c>
      <c r="AD16" s="8" t="s">
        <v>31</v>
      </c>
      <c r="AE16">
        <v>1952</v>
      </c>
      <c r="AF16" t="s">
        <v>73</v>
      </c>
      <c r="AG16">
        <v>3</v>
      </c>
      <c r="AL16">
        <v>60108</v>
      </c>
      <c r="AM16">
        <f t="shared" si="2"/>
        <v>50269</v>
      </c>
      <c r="AN16">
        <v>50.269</v>
      </c>
    </row>
    <row r="17" spans="1:40" ht="12.75">
      <c r="A17" s="8" t="s">
        <v>20</v>
      </c>
      <c r="B17">
        <v>1952</v>
      </c>
      <c r="C17" t="s">
        <v>74</v>
      </c>
      <c r="D17">
        <v>62101</v>
      </c>
      <c r="F17" s="8" t="s">
        <v>21</v>
      </c>
      <c r="G17">
        <v>1952</v>
      </c>
      <c r="H17" t="s">
        <v>74</v>
      </c>
      <c r="I17">
        <v>58.9</v>
      </c>
      <c r="J17">
        <f t="shared" si="0"/>
        <v>0.589</v>
      </c>
      <c r="R17" s="8" t="s">
        <v>22</v>
      </c>
      <c r="S17">
        <v>1952</v>
      </c>
      <c r="T17" t="s">
        <v>74</v>
      </c>
      <c r="U17">
        <v>60096</v>
      </c>
      <c r="W17" s="8" t="s">
        <v>23</v>
      </c>
      <c r="X17">
        <v>1952</v>
      </c>
      <c r="Y17" t="s">
        <v>74</v>
      </c>
      <c r="Z17">
        <v>57</v>
      </c>
      <c r="AA17">
        <f t="shared" si="1"/>
        <v>0.57</v>
      </c>
      <c r="AD17" s="8" t="s">
        <v>31</v>
      </c>
      <c r="AE17">
        <v>1952</v>
      </c>
      <c r="AF17" t="s">
        <v>74</v>
      </c>
      <c r="AG17">
        <v>3.2</v>
      </c>
      <c r="AL17">
        <v>60096</v>
      </c>
      <c r="AM17">
        <f t="shared" si="2"/>
        <v>50542</v>
      </c>
      <c r="AN17">
        <v>50.542</v>
      </c>
    </row>
    <row r="18" spans="1:40" ht="12.75">
      <c r="A18" s="8" t="s">
        <v>20</v>
      </c>
      <c r="B18">
        <v>1952</v>
      </c>
      <c r="C18" t="s">
        <v>75</v>
      </c>
      <c r="D18">
        <v>62362</v>
      </c>
      <c r="F18" s="8" t="s">
        <v>21</v>
      </c>
      <c r="G18">
        <v>1952</v>
      </c>
      <c r="H18" t="s">
        <v>75</v>
      </c>
      <c r="I18">
        <v>59</v>
      </c>
      <c r="J18">
        <f t="shared" si="0"/>
        <v>0.59</v>
      </c>
      <c r="R18" s="8" t="s">
        <v>22</v>
      </c>
      <c r="S18">
        <v>1952</v>
      </c>
      <c r="T18" t="s">
        <v>75</v>
      </c>
      <c r="U18">
        <v>60612</v>
      </c>
      <c r="W18" s="8" t="s">
        <v>23</v>
      </c>
      <c r="X18">
        <v>1952</v>
      </c>
      <c r="Y18" t="s">
        <v>75</v>
      </c>
      <c r="Z18">
        <v>57.3</v>
      </c>
      <c r="AA18">
        <f t="shared" si="1"/>
        <v>0.573</v>
      </c>
      <c r="AD18" s="8" t="s">
        <v>31</v>
      </c>
      <c r="AE18">
        <v>1952</v>
      </c>
      <c r="AF18" t="s">
        <v>75</v>
      </c>
      <c r="AG18">
        <v>2.8</v>
      </c>
      <c r="AL18">
        <v>60612</v>
      </c>
      <c r="AM18">
        <f t="shared" si="2"/>
        <v>51727</v>
      </c>
      <c r="AN18">
        <v>51.727</v>
      </c>
    </row>
    <row r="19" spans="1:40" ht="12.75">
      <c r="A19" s="8" t="s">
        <v>20</v>
      </c>
      <c r="B19">
        <v>1953</v>
      </c>
      <c r="C19" t="s">
        <v>72</v>
      </c>
      <c r="D19">
        <v>63539</v>
      </c>
      <c r="F19" s="8" t="s">
        <v>21</v>
      </c>
      <c r="G19">
        <v>1953</v>
      </c>
      <c r="H19" t="s">
        <v>72</v>
      </c>
      <c r="I19">
        <v>59.6</v>
      </c>
      <c r="J19">
        <f t="shared" si="0"/>
        <v>0.596</v>
      </c>
      <c r="R19" s="8" t="s">
        <v>22</v>
      </c>
      <c r="S19">
        <v>1953</v>
      </c>
      <c r="T19" t="s">
        <v>72</v>
      </c>
      <c r="U19">
        <v>61832</v>
      </c>
      <c r="W19" s="8" t="s">
        <v>23</v>
      </c>
      <c r="X19">
        <v>1953</v>
      </c>
      <c r="Y19" t="s">
        <v>72</v>
      </c>
      <c r="Z19">
        <v>58</v>
      </c>
      <c r="AA19">
        <f t="shared" si="1"/>
        <v>0.58</v>
      </c>
      <c r="AD19" s="8" t="s">
        <v>31</v>
      </c>
      <c r="AE19">
        <v>1953</v>
      </c>
      <c r="AF19" t="s">
        <v>72</v>
      </c>
      <c r="AG19">
        <v>2.7</v>
      </c>
      <c r="AL19">
        <v>61832</v>
      </c>
      <c r="AM19">
        <f t="shared" si="2"/>
        <v>52266</v>
      </c>
      <c r="AN19">
        <v>52.266</v>
      </c>
    </row>
    <row r="20" spans="1:40" ht="12.75">
      <c r="A20" s="8" t="s">
        <v>20</v>
      </c>
      <c r="B20">
        <v>1953</v>
      </c>
      <c r="C20" t="s">
        <v>73</v>
      </c>
      <c r="D20">
        <v>62948</v>
      </c>
      <c r="F20" s="8" t="s">
        <v>21</v>
      </c>
      <c r="G20">
        <v>1953</v>
      </c>
      <c r="H20" t="s">
        <v>73</v>
      </c>
      <c r="I20">
        <v>58.9</v>
      </c>
      <c r="J20">
        <f t="shared" si="0"/>
        <v>0.589</v>
      </c>
      <c r="R20" s="8" t="s">
        <v>22</v>
      </c>
      <c r="S20">
        <v>1953</v>
      </c>
      <c r="T20" t="s">
        <v>73</v>
      </c>
      <c r="U20">
        <v>61306</v>
      </c>
      <c r="W20" s="8" t="s">
        <v>23</v>
      </c>
      <c r="X20">
        <v>1953</v>
      </c>
      <c r="Y20" t="s">
        <v>73</v>
      </c>
      <c r="Z20">
        <v>57.3</v>
      </c>
      <c r="AA20">
        <f t="shared" si="1"/>
        <v>0.573</v>
      </c>
      <c r="AD20" s="8" t="s">
        <v>31</v>
      </c>
      <c r="AE20">
        <v>1953</v>
      </c>
      <c r="AF20" t="s">
        <v>73</v>
      </c>
      <c r="AG20">
        <v>2.6</v>
      </c>
      <c r="AL20">
        <v>61306</v>
      </c>
      <c r="AM20">
        <f t="shared" si="2"/>
        <v>52462</v>
      </c>
      <c r="AN20">
        <v>52.462</v>
      </c>
    </row>
    <row r="21" spans="1:40" ht="12.75">
      <c r="A21" s="8" t="s">
        <v>20</v>
      </c>
      <c r="B21">
        <v>1953</v>
      </c>
      <c r="C21" t="s">
        <v>74</v>
      </c>
      <c r="D21">
        <v>62866</v>
      </c>
      <c r="F21" s="8" t="s">
        <v>21</v>
      </c>
      <c r="G21">
        <v>1953</v>
      </c>
      <c r="H21" t="s">
        <v>74</v>
      </c>
      <c r="I21">
        <v>58.7</v>
      </c>
      <c r="J21">
        <f t="shared" si="0"/>
        <v>0.5870000000000001</v>
      </c>
      <c r="R21" s="8" t="s">
        <v>22</v>
      </c>
      <c r="S21">
        <v>1953</v>
      </c>
      <c r="T21" t="s">
        <v>74</v>
      </c>
      <c r="U21">
        <v>61151</v>
      </c>
      <c r="W21" s="8" t="s">
        <v>23</v>
      </c>
      <c r="X21">
        <v>1953</v>
      </c>
      <c r="Y21" t="s">
        <v>74</v>
      </c>
      <c r="Z21">
        <v>57.1</v>
      </c>
      <c r="AA21">
        <f t="shared" si="1"/>
        <v>0.5710000000000001</v>
      </c>
      <c r="AD21" s="8" t="s">
        <v>31</v>
      </c>
      <c r="AE21">
        <v>1953</v>
      </c>
      <c r="AF21" t="s">
        <v>74</v>
      </c>
      <c r="AG21">
        <v>2.7</v>
      </c>
      <c r="AL21">
        <v>61151</v>
      </c>
      <c r="AM21">
        <f t="shared" si="2"/>
        <v>52364</v>
      </c>
      <c r="AN21">
        <v>52.364</v>
      </c>
    </row>
    <row r="22" spans="1:40" ht="12.75">
      <c r="A22" s="8" t="s">
        <v>20</v>
      </c>
      <c r="B22">
        <v>1953</v>
      </c>
      <c r="C22" t="s">
        <v>75</v>
      </c>
      <c r="D22">
        <v>62870</v>
      </c>
      <c r="F22" s="8" t="s">
        <v>21</v>
      </c>
      <c r="G22">
        <v>1953</v>
      </c>
      <c r="H22" t="s">
        <v>75</v>
      </c>
      <c r="I22">
        <v>58.5</v>
      </c>
      <c r="J22">
        <f t="shared" si="0"/>
        <v>0.585</v>
      </c>
      <c r="R22" s="8" t="s">
        <v>22</v>
      </c>
      <c r="S22">
        <v>1953</v>
      </c>
      <c r="T22" t="s">
        <v>75</v>
      </c>
      <c r="U22">
        <v>60536</v>
      </c>
      <c r="W22" s="8" t="s">
        <v>23</v>
      </c>
      <c r="X22">
        <v>1953</v>
      </c>
      <c r="Y22" t="s">
        <v>75</v>
      </c>
      <c r="Z22">
        <v>56.3</v>
      </c>
      <c r="AA22">
        <f t="shared" si="1"/>
        <v>0.563</v>
      </c>
      <c r="AD22" s="8" t="s">
        <v>31</v>
      </c>
      <c r="AE22">
        <v>1953</v>
      </c>
      <c r="AF22" t="s">
        <v>75</v>
      </c>
      <c r="AG22">
        <v>3.7</v>
      </c>
      <c r="AL22">
        <v>60536</v>
      </c>
      <c r="AM22">
        <f t="shared" si="2"/>
        <v>51662</v>
      </c>
      <c r="AN22">
        <v>51.662</v>
      </c>
    </row>
    <row r="23" spans="1:40" ht="12.75">
      <c r="A23" s="8" t="s">
        <v>20</v>
      </c>
      <c r="B23">
        <v>1954</v>
      </c>
      <c r="C23" t="s">
        <v>72</v>
      </c>
      <c r="D23">
        <v>63629</v>
      </c>
      <c r="F23" s="8" t="s">
        <v>21</v>
      </c>
      <c r="G23">
        <v>1954</v>
      </c>
      <c r="H23" t="s">
        <v>72</v>
      </c>
      <c r="I23">
        <v>59</v>
      </c>
      <c r="J23">
        <f t="shared" si="0"/>
        <v>0.59</v>
      </c>
      <c r="R23" s="8" t="s">
        <v>22</v>
      </c>
      <c r="S23">
        <v>1954</v>
      </c>
      <c r="T23" t="s">
        <v>72</v>
      </c>
      <c r="U23">
        <v>60291</v>
      </c>
      <c r="W23" s="8" t="s">
        <v>23</v>
      </c>
      <c r="X23">
        <v>1954</v>
      </c>
      <c r="Y23" t="s">
        <v>72</v>
      </c>
      <c r="Z23">
        <v>55.9</v>
      </c>
      <c r="AA23">
        <f t="shared" si="1"/>
        <v>0.5589999999999999</v>
      </c>
      <c r="AD23" s="8" t="s">
        <v>31</v>
      </c>
      <c r="AE23">
        <v>1954</v>
      </c>
      <c r="AF23" t="s">
        <v>72</v>
      </c>
      <c r="AG23">
        <v>5.2</v>
      </c>
      <c r="AL23">
        <v>60291</v>
      </c>
      <c r="AM23">
        <f t="shared" si="2"/>
        <v>51065</v>
      </c>
      <c r="AN23">
        <v>51.065</v>
      </c>
    </row>
    <row r="24" spans="1:40" ht="12.75">
      <c r="A24" s="8" t="s">
        <v>20</v>
      </c>
      <c r="B24">
        <v>1954</v>
      </c>
      <c r="C24" t="s">
        <v>73</v>
      </c>
      <c r="D24">
        <v>63650</v>
      </c>
      <c r="F24" s="8" t="s">
        <v>21</v>
      </c>
      <c r="G24">
        <v>1954</v>
      </c>
      <c r="H24" t="s">
        <v>73</v>
      </c>
      <c r="I24">
        <v>58.8</v>
      </c>
      <c r="J24">
        <f t="shared" si="0"/>
        <v>0.588</v>
      </c>
      <c r="R24" s="8" t="s">
        <v>22</v>
      </c>
      <c r="S24">
        <v>1954</v>
      </c>
      <c r="T24" t="s">
        <v>73</v>
      </c>
      <c r="U24">
        <v>59962</v>
      </c>
      <c r="W24" s="8" t="s">
        <v>23</v>
      </c>
      <c r="X24">
        <v>1954</v>
      </c>
      <c r="Y24" t="s">
        <v>73</v>
      </c>
      <c r="Z24">
        <v>55.4</v>
      </c>
      <c r="AA24">
        <f t="shared" si="1"/>
        <v>0.5539999999999999</v>
      </c>
      <c r="AD24" s="8" t="s">
        <v>31</v>
      </c>
      <c r="AE24">
        <v>1954</v>
      </c>
      <c r="AF24" t="s">
        <v>73</v>
      </c>
      <c r="AG24">
        <v>5.8</v>
      </c>
      <c r="AL24">
        <v>59962</v>
      </c>
      <c r="AM24">
        <f t="shared" si="2"/>
        <v>50640</v>
      </c>
      <c r="AN24">
        <v>50.64</v>
      </c>
    </row>
    <row r="25" spans="1:40" ht="12.75">
      <c r="A25" s="8" t="s">
        <v>20</v>
      </c>
      <c r="B25">
        <v>1954</v>
      </c>
      <c r="C25" t="s">
        <v>74</v>
      </c>
      <c r="D25">
        <v>63738</v>
      </c>
      <c r="F25" s="8" t="s">
        <v>21</v>
      </c>
      <c r="G25">
        <v>1954</v>
      </c>
      <c r="H25" t="s">
        <v>74</v>
      </c>
      <c r="I25">
        <v>58.8</v>
      </c>
      <c r="J25">
        <f t="shared" si="0"/>
        <v>0.588</v>
      </c>
      <c r="R25" s="8" t="s">
        <v>22</v>
      </c>
      <c r="S25">
        <v>1954</v>
      </c>
      <c r="T25" t="s">
        <v>74</v>
      </c>
      <c r="U25">
        <v>59926</v>
      </c>
      <c r="W25" s="8" t="s">
        <v>23</v>
      </c>
      <c r="X25">
        <v>1954</v>
      </c>
      <c r="Y25" t="s">
        <v>74</v>
      </c>
      <c r="Z25">
        <v>55.3</v>
      </c>
      <c r="AA25">
        <f t="shared" si="1"/>
        <v>0.5529999999999999</v>
      </c>
      <c r="AD25" s="8" t="s">
        <v>31</v>
      </c>
      <c r="AE25">
        <v>1954</v>
      </c>
      <c r="AF25" t="s">
        <v>74</v>
      </c>
      <c r="AG25">
        <v>6</v>
      </c>
      <c r="AL25">
        <v>59926</v>
      </c>
      <c r="AM25">
        <f t="shared" si="2"/>
        <v>50522</v>
      </c>
      <c r="AN25">
        <v>50.522</v>
      </c>
    </row>
    <row r="26" spans="1:40" ht="12.75">
      <c r="A26" s="8" t="s">
        <v>20</v>
      </c>
      <c r="B26">
        <v>1954</v>
      </c>
      <c r="C26" t="s">
        <v>75</v>
      </c>
      <c r="D26">
        <v>63668</v>
      </c>
      <c r="F26" s="8" t="s">
        <v>21</v>
      </c>
      <c r="G26">
        <v>1954</v>
      </c>
      <c r="H26" t="s">
        <v>75</v>
      </c>
      <c r="I26">
        <v>58.5</v>
      </c>
      <c r="J26">
        <f t="shared" si="0"/>
        <v>0.585</v>
      </c>
      <c r="R26" s="8" t="s">
        <v>22</v>
      </c>
      <c r="S26">
        <v>1954</v>
      </c>
      <c r="T26" t="s">
        <v>75</v>
      </c>
      <c r="U26">
        <v>60247</v>
      </c>
      <c r="W26" s="8" t="s">
        <v>23</v>
      </c>
      <c r="X26">
        <v>1954</v>
      </c>
      <c r="Y26" t="s">
        <v>75</v>
      </c>
      <c r="Z26">
        <v>55.4</v>
      </c>
      <c r="AA26">
        <f t="shared" si="1"/>
        <v>0.5539999999999999</v>
      </c>
      <c r="AD26" s="8" t="s">
        <v>31</v>
      </c>
      <c r="AE26">
        <v>1954</v>
      </c>
      <c r="AF26" t="s">
        <v>75</v>
      </c>
      <c r="AG26">
        <v>5.4</v>
      </c>
      <c r="AL26">
        <v>60247</v>
      </c>
      <c r="AM26">
        <f t="shared" si="2"/>
        <v>50909</v>
      </c>
      <c r="AN26">
        <v>50.909</v>
      </c>
    </row>
    <row r="27" spans="1:40" ht="12.75">
      <c r="A27" s="8" t="s">
        <v>20</v>
      </c>
      <c r="B27">
        <v>1955</v>
      </c>
      <c r="C27" t="s">
        <v>72</v>
      </c>
      <c r="D27">
        <v>63830</v>
      </c>
      <c r="F27" s="8" t="s">
        <v>21</v>
      </c>
      <c r="G27">
        <v>1955</v>
      </c>
      <c r="H27" t="s">
        <v>72</v>
      </c>
      <c r="I27">
        <v>58.5</v>
      </c>
      <c r="J27">
        <f t="shared" si="0"/>
        <v>0.585</v>
      </c>
      <c r="R27" s="8" t="s">
        <v>22</v>
      </c>
      <c r="S27">
        <v>1955</v>
      </c>
      <c r="T27" t="s">
        <v>72</v>
      </c>
      <c r="U27">
        <v>60815</v>
      </c>
      <c r="W27" s="8" t="s">
        <v>23</v>
      </c>
      <c r="X27">
        <v>1955</v>
      </c>
      <c r="Y27" t="s">
        <v>72</v>
      </c>
      <c r="Z27">
        <v>55.7</v>
      </c>
      <c r="AA27">
        <f t="shared" si="1"/>
        <v>0.557</v>
      </c>
      <c r="AD27" s="8" t="s">
        <v>31</v>
      </c>
      <c r="AE27">
        <v>1955</v>
      </c>
      <c r="AF27" t="s">
        <v>72</v>
      </c>
      <c r="AG27">
        <v>4.7</v>
      </c>
      <c r="AL27">
        <v>60815</v>
      </c>
      <c r="AM27">
        <f t="shared" si="2"/>
        <v>51486</v>
      </c>
      <c r="AN27">
        <v>51.486</v>
      </c>
    </row>
    <row r="28" spans="1:40" ht="12.75">
      <c r="A28" s="8" t="s">
        <v>20</v>
      </c>
      <c r="B28">
        <v>1955</v>
      </c>
      <c r="C28" t="s">
        <v>73</v>
      </c>
      <c r="D28">
        <v>64476</v>
      </c>
      <c r="F28" s="8" t="s">
        <v>21</v>
      </c>
      <c r="G28">
        <v>1955</v>
      </c>
      <c r="H28" t="s">
        <v>73</v>
      </c>
      <c r="I28">
        <v>58.9</v>
      </c>
      <c r="J28">
        <f t="shared" si="0"/>
        <v>0.589</v>
      </c>
      <c r="R28" s="8" t="s">
        <v>22</v>
      </c>
      <c r="S28">
        <v>1955</v>
      </c>
      <c r="T28" t="s">
        <v>73</v>
      </c>
      <c r="U28">
        <v>61644</v>
      </c>
      <c r="W28" s="8" t="s">
        <v>23</v>
      </c>
      <c r="X28">
        <v>1955</v>
      </c>
      <c r="Y28" t="s">
        <v>73</v>
      </c>
      <c r="Z28">
        <v>56.3</v>
      </c>
      <c r="AA28">
        <f t="shared" si="1"/>
        <v>0.563</v>
      </c>
      <c r="AD28" s="8" t="s">
        <v>31</v>
      </c>
      <c r="AE28">
        <v>1955</v>
      </c>
      <c r="AF28" t="s">
        <v>73</v>
      </c>
      <c r="AG28">
        <v>4.4</v>
      </c>
      <c r="AL28">
        <v>61644</v>
      </c>
      <c r="AM28">
        <f t="shared" si="2"/>
        <v>52068</v>
      </c>
      <c r="AN28">
        <v>52.068</v>
      </c>
    </row>
    <row r="29" spans="1:40" ht="12.75">
      <c r="A29" s="8" t="s">
        <v>20</v>
      </c>
      <c r="B29">
        <v>1955</v>
      </c>
      <c r="C29" t="s">
        <v>74</v>
      </c>
      <c r="D29">
        <v>65452</v>
      </c>
      <c r="F29" s="8" t="s">
        <v>21</v>
      </c>
      <c r="G29">
        <v>1955</v>
      </c>
      <c r="H29" t="s">
        <v>74</v>
      </c>
      <c r="I29">
        <v>59.6</v>
      </c>
      <c r="J29">
        <f t="shared" si="0"/>
        <v>0.596</v>
      </c>
      <c r="R29" s="8" t="s">
        <v>22</v>
      </c>
      <c r="S29">
        <v>1955</v>
      </c>
      <c r="T29" t="s">
        <v>74</v>
      </c>
      <c r="U29">
        <v>62754</v>
      </c>
      <c r="W29" s="8" t="s">
        <v>23</v>
      </c>
      <c r="X29">
        <v>1955</v>
      </c>
      <c r="Y29" t="s">
        <v>74</v>
      </c>
      <c r="Z29">
        <v>57.1</v>
      </c>
      <c r="AA29">
        <f t="shared" si="1"/>
        <v>0.5710000000000001</v>
      </c>
      <c r="AD29" s="8" t="s">
        <v>31</v>
      </c>
      <c r="AE29">
        <v>1955</v>
      </c>
      <c r="AF29" t="s">
        <v>74</v>
      </c>
      <c r="AG29">
        <v>4.1</v>
      </c>
      <c r="AL29">
        <v>62754</v>
      </c>
      <c r="AM29">
        <f t="shared" si="2"/>
        <v>52597</v>
      </c>
      <c r="AN29">
        <v>52.597</v>
      </c>
    </row>
    <row r="30" spans="1:40" ht="12.75">
      <c r="A30" s="8" t="s">
        <v>20</v>
      </c>
      <c r="B30">
        <v>1955</v>
      </c>
      <c r="C30" t="s">
        <v>75</v>
      </c>
      <c r="D30">
        <v>66100</v>
      </c>
      <c r="F30" s="8" t="s">
        <v>21</v>
      </c>
      <c r="G30">
        <v>1955</v>
      </c>
      <c r="H30" t="s">
        <v>75</v>
      </c>
      <c r="I30">
        <v>60</v>
      </c>
      <c r="J30">
        <f t="shared" si="0"/>
        <v>0.6</v>
      </c>
      <c r="R30" s="8" t="s">
        <v>22</v>
      </c>
      <c r="S30">
        <v>1955</v>
      </c>
      <c r="T30" t="s">
        <v>75</v>
      </c>
      <c r="U30">
        <v>63310</v>
      </c>
      <c r="W30" s="8" t="s">
        <v>23</v>
      </c>
      <c r="X30">
        <v>1955</v>
      </c>
      <c r="Y30" t="s">
        <v>75</v>
      </c>
      <c r="Z30">
        <v>57.5</v>
      </c>
      <c r="AA30">
        <f t="shared" si="1"/>
        <v>0.575</v>
      </c>
      <c r="AD30" s="8" t="s">
        <v>31</v>
      </c>
      <c r="AE30">
        <v>1955</v>
      </c>
      <c r="AF30" t="s">
        <v>75</v>
      </c>
      <c r="AG30">
        <v>4.2</v>
      </c>
      <c r="AL30">
        <v>63310</v>
      </c>
      <c r="AM30">
        <f t="shared" si="2"/>
        <v>53120</v>
      </c>
      <c r="AN30">
        <v>53.12</v>
      </c>
    </row>
    <row r="31" spans="1:40" ht="12.75">
      <c r="A31" s="8" t="s">
        <v>20</v>
      </c>
      <c r="B31">
        <v>1956</v>
      </c>
      <c r="C31" t="s">
        <v>72</v>
      </c>
      <c r="D31">
        <v>66239</v>
      </c>
      <c r="F31" s="8" t="s">
        <v>21</v>
      </c>
      <c r="G31">
        <v>1956</v>
      </c>
      <c r="H31" t="s">
        <v>72</v>
      </c>
      <c r="I31">
        <v>60</v>
      </c>
      <c r="J31">
        <f t="shared" si="0"/>
        <v>0.6</v>
      </c>
      <c r="R31" s="8" t="s">
        <v>22</v>
      </c>
      <c r="S31">
        <v>1956</v>
      </c>
      <c r="T31" t="s">
        <v>72</v>
      </c>
      <c r="U31">
        <v>63561</v>
      </c>
      <c r="W31" s="8" t="s">
        <v>23</v>
      </c>
      <c r="X31">
        <v>1956</v>
      </c>
      <c r="Y31" t="s">
        <v>72</v>
      </c>
      <c r="Z31">
        <v>57.5</v>
      </c>
      <c r="AA31">
        <f t="shared" si="1"/>
        <v>0.575</v>
      </c>
      <c r="AD31" s="8" t="s">
        <v>31</v>
      </c>
      <c r="AE31">
        <v>1956</v>
      </c>
      <c r="AF31" t="s">
        <v>72</v>
      </c>
      <c r="AG31">
        <v>4</v>
      </c>
      <c r="AL31">
        <v>63561</v>
      </c>
      <c r="AM31">
        <f t="shared" si="2"/>
        <v>53629</v>
      </c>
      <c r="AN31">
        <v>53.629</v>
      </c>
    </row>
    <row r="32" spans="1:40" ht="12.75">
      <c r="A32" s="8" t="s">
        <v>20</v>
      </c>
      <c r="B32">
        <v>1956</v>
      </c>
      <c r="C32" t="s">
        <v>73</v>
      </c>
      <c r="D32">
        <v>66562</v>
      </c>
      <c r="F32" s="8" t="s">
        <v>21</v>
      </c>
      <c r="G32">
        <v>1956</v>
      </c>
      <c r="H32" t="s">
        <v>73</v>
      </c>
      <c r="I32">
        <v>60.1</v>
      </c>
      <c r="J32">
        <f t="shared" si="0"/>
        <v>0.601</v>
      </c>
      <c r="R32" s="8" t="s">
        <v>22</v>
      </c>
      <c r="S32">
        <v>1956</v>
      </c>
      <c r="T32" t="s">
        <v>73</v>
      </c>
      <c r="U32">
        <v>63764</v>
      </c>
      <c r="W32" s="8" t="s">
        <v>23</v>
      </c>
      <c r="X32">
        <v>1956</v>
      </c>
      <c r="Y32" t="s">
        <v>73</v>
      </c>
      <c r="Z32">
        <v>57.6</v>
      </c>
      <c r="AA32">
        <f t="shared" si="1"/>
        <v>0.5760000000000001</v>
      </c>
      <c r="AD32" s="8" t="s">
        <v>31</v>
      </c>
      <c r="AE32">
        <v>1956</v>
      </c>
      <c r="AF32" t="s">
        <v>73</v>
      </c>
      <c r="AG32">
        <v>4.2</v>
      </c>
      <c r="AL32">
        <v>63764</v>
      </c>
      <c r="AM32">
        <f t="shared" si="2"/>
        <v>53956</v>
      </c>
      <c r="AN32">
        <v>53.956</v>
      </c>
    </row>
    <row r="33" spans="1:40" ht="12.75">
      <c r="A33" s="8" t="s">
        <v>20</v>
      </c>
      <c r="B33">
        <v>1956</v>
      </c>
      <c r="C33" t="s">
        <v>74</v>
      </c>
      <c r="D33">
        <v>66714</v>
      </c>
      <c r="F33" s="8" t="s">
        <v>21</v>
      </c>
      <c r="G33">
        <v>1956</v>
      </c>
      <c r="H33" t="s">
        <v>74</v>
      </c>
      <c r="I33">
        <v>60</v>
      </c>
      <c r="J33">
        <f t="shared" si="0"/>
        <v>0.6</v>
      </c>
      <c r="R33" s="8" t="s">
        <v>22</v>
      </c>
      <c r="S33">
        <v>1956</v>
      </c>
      <c r="T33" t="s">
        <v>74</v>
      </c>
      <c r="U33">
        <v>63950</v>
      </c>
      <c r="W33" s="8" t="s">
        <v>23</v>
      </c>
      <c r="X33">
        <v>1956</v>
      </c>
      <c r="Y33" t="s">
        <v>74</v>
      </c>
      <c r="Z33">
        <v>57.6</v>
      </c>
      <c r="AA33">
        <f t="shared" si="1"/>
        <v>0.5760000000000001</v>
      </c>
      <c r="AD33" s="8" t="s">
        <v>31</v>
      </c>
      <c r="AE33">
        <v>1956</v>
      </c>
      <c r="AF33" t="s">
        <v>74</v>
      </c>
      <c r="AG33">
        <v>4.1</v>
      </c>
      <c r="AL33">
        <v>63950</v>
      </c>
      <c r="AM33">
        <f t="shared" si="2"/>
        <v>53723</v>
      </c>
      <c r="AN33">
        <v>53.723</v>
      </c>
    </row>
    <row r="34" spans="1:40" ht="12.75">
      <c r="A34" s="8" t="s">
        <v>20</v>
      </c>
      <c r="B34">
        <v>1956</v>
      </c>
      <c r="C34" t="s">
        <v>75</v>
      </c>
      <c r="D34">
        <v>66635</v>
      </c>
      <c r="F34" s="8" t="s">
        <v>21</v>
      </c>
      <c r="G34">
        <v>1956</v>
      </c>
      <c r="H34" t="s">
        <v>75</v>
      </c>
      <c r="I34">
        <v>59.8</v>
      </c>
      <c r="J34">
        <f t="shared" si="0"/>
        <v>0.598</v>
      </c>
      <c r="R34" s="8" t="s">
        <v>22</v>
      </c>
      <c r="S34">
        <v>1956</v>
      </c>
      <c r="T34" t="s">
        <v>75</v>
      </c>
      <c r="U34">
        <v>63894</v>
      </c>
      <c r="W34" s="8" t="s">
        <v>23</v>
      </c>
      <c r="X34">
        <v>1956</v>
      </c>
      <c r="Y34" t="s">
        <v>75</v>
      </c>
      <c r="Z34">
        <v>57.3</v>
      </c>
      <c r="AA34">
        <f t="shared" si="1"/>
        <v>0.573</v>
      </c>
      <c r="AD34" s="8" t="s">
        <v>31</v>
      </c>
      <c r="AE34">
        <v>1956</v>
      </c>
      <c r="AF34" t="s">
        <v>75</v>
      </c>
      <c r="AG34">
        <v>4.1</v>
      </c>
      <c r="AL34">
        <v>63894</v>
      </c>
      <c r="AM34">
        <f t="shared" si="2"/>
        <v>53922</v>
      </c>
      <c r="AN34">
        <v>53.922</v>
      </c>
    </row>
    <row r="35" spans="1:40" ht="12.75">
      <c r="A35" s="8" t="s">
        <v>20</v>
      </c>
      <c r="B35">
        <v>1957</v>
      </c>
      <c r="C35" t="s">
        <v>72</v>
      </c>
      <c r="D35">
        <v>66740</v>
      </c>
      <c r="F35" s="8" t="s">
        <v>21</v>
      </c>
      <c r="G35">
        <v>1957</v>
      </c>
      <c r="H35" t="s">
        <v>72</v>
      </c>
      <c r="I35">
        <v>59.7</v>
      </c>
      <c r="J35">
        <f t="shared" si="0"/>
        <v>0.597</v>
      </c>
      <c r="R35" s="8" t="s">
        <v>22</v>
      </c>
      <c r="S35">
        <v>1957</v>
      </c>
      <c r="T35" t="s">
        <v>72</v>
      </c>
      <c r="U35">
        <v>64097</v>
      </c>
      <c r="W35" s="8" t="s">
        <v>23</v>
      </c>
      <c r="X35">
        <v>1957</v>
      </c>
      <c r="Y35" t="s">
        <v>72</v>
      </c>
      <c r="Z35">
        <v>57.4</v>
      </c>
      <c r="AA35">
        <f t="shared" si="1"/>
        <v>0.574</v>
      </c>
      <c r="AD35" s="8" t="s">
        <v>31</v>
      </c>
      <c r="AE35">
        <v>1957</v>
      </c>
      <c r="AF35" t="s">
        <v>72</v>
      </c>
      <c r="AG35">
        <v>4</v>
      </c>
      <c r="AL35">
        <v>64097</v>
      </c>
      <c r="AM35">
        <f t="shared" si="2"/>
        <v>54158</v>
      </c>
      <c r="AN35">
        <v>54.158</v>
      </c>
    </row>
    <row r="36" spans="1:40" ht="12.75">
      <c r="A36" s="8" t="s">
        <v>20</v>
      </c>
      <c r="B36">
        <v>1957</v>
      </c>
      <c r="C36" t="s">
        <v>73</v>
      </c>
      <c r="D36">
        <v>66798</v>
      </c>
      <c r="F36" s="8" t="s">
        <v>21</v>
      </c>
      <c r="G36">
        <v>1957</v>
      </c>
      <c r="H36" t="s">
        <v>73</v>
      </c>
      <c r="I36">
        <v>59.6</v>
      </c>
      <c r="J36">
        <f t="shared" si="0"/>
        <v>0.596</v>
      </c>
      <c r="R36" s="8" t="s">
        <v>22</v>
      </c>
      <c r="S36">
        <v>1957</v>
      </c>
      <c r="T36" t="s">
        <v>73</v>
      </c>
      <c r="U36">
        <v>64076</v>
      </c>
      <c r="W36" s="8" t="s">
        <v>23</v>
      </c>
      <c r="X36">
        <v>1957</v>
      </c>
      <c r="Y36" t="s">
        <v>73</v>
      </c>
      <c r="Z36">
        <v>57.2</v>
      </c>
      <c r="AA36">
        <f t="shared" si="1"/>
        <v>0.5720000000000001</v>
      </c>
      <c r="AD36" s="8" t="s">
        <v>31</v>
      </c>
      <c r="AE36">
        <v>1957</v>
      </c>
      <c r="AF36" t="s">
        <v>73</v>
      </c>
      <c r="AG36">
        <v>4.1</v>
      </c>
      <c r="AL36">
        <v>64076</v>
      </c>
      <c r="AM36">
        <f t="shared" si="2"/>
        <v>54409</v>
      </c>
      <c r="AN36">
        <v>54.409</v>
      </c>
    </row>
    <row r="37" spans="1:40" ht="12.75">
      <c r="A37" s="8" t="s">
        <v>20</v>
      </c>
      <c r="B37">
        <v>1957</v>
      </c>
      <c r="C37" t="s">
        <v>74</v>
      </c>
      <c r="D37">
        <v>67034</v>
      </c>
      <c r="F37" s="8" t="s">
        <v>21</v>
      </c>
      <c r="G37">
        <v>1957</v>
      </c>
      <c r="H37" t="s">
        <v>74</v>
      </c>
      <c r="I37">
        <v>59.6</v>
      </c>
      <c r="J37">
        <f t="shared" si="0"/>
        <v>0.596</v>
      </c>
      <c r="R37" s="8" t="s">
        <v>22</v>
      </c>
      <c r="S37">
        <v>1957</v>
      </c>
      <c r="T37" t="s">
        <v>74</v>
      </c>
      <c r="U37">
        <v>64206</v>
      </c>
      <c r="W37" s="8" t="s">
        <v>23</v>
      </c>
      <c r="X37">
        <v>1957</v>
      </c>
      <c r="Y37" t="s">
        <v>74</v>
      </c>
      <c r="Z37">
        <v>57.1</v>
      </c>
      <c r="AA37">
        <f t="shared" si="1"/>
        <v>0.5710000000000001</v>
      </c>
      <c r="AD37" s="8" t="s">
        <v>31</v>
      </c>
      <c r="AE37">
        <v>1957</v>
      </c>
      <c r="AF37" t="s">
        <v>74</v>
      </c>
      <c r="AG37">
        <v>4.2</v>
      </c>
      <c r="AL37">
        <v>64206</v>
      </c>
      <c r="AM37">
        <f t="shared" si="2"/>
        <v>54279</v>
      </c>
      <c r="AN37">
        <v>54.279</v>
      </c>
    </row>
    <row r="38" spans="1:40" ht="12.75">
      <c r="A38" s="8" t="s">
        <v>20</v>
      </c>
      <c r="B38">
        <v>1957</v>
      </c>
      <c r="C38" t="s">
        <v>75</v>
      </c>
      <c r="D38">
        <v>67197</v>
      </c>
      <c r="F38" s="8" t="s">
        <v>21</v>
      </c>
      <c r="G38">
        <v>1957</v>
      </c>
      <c r="H38" t="s">
        <v>75</v>
      </c>
      <c r="I38">
        <v>59.5</v>
      </c>
      <c r="J38">
        <f t="shared" si="0"/>
        <v>0.595</v>
      </c>
      <c r="R38" s="8" t="s">
        <v>22</v>
      </c>
      <c r="S38">
        <v>1957</v>
      </c>
      <c r="T38" t="s">
        <v>75</v>
      </c>
      <c r="U38">
        <v>63880</v>
      </c>
      <c r="W38" s="8" t="s">
        <v>23</v>
      </c>
      <c r="X38">
        <v>1957</v>
      </c>
      <c r="Y38" t="s">
        <v>75</v>
      </c>
      <c r="Z38">
        <v>56.6</v>
      </c>
      <c r="AA38">
        <f t="shared" si="1"/>
        <v>0.5660000000000001</v>
      </c>
      <c r="AD38" s="8" t="s">
        <v>31</v>
      </c>
      <c r="AE38">
        <v>1957</v>
      </c>
      <c r="AF38" t="s">
        <v>75</v>
      </c>
      <c r="AG38">
        <v>4.9</v>
      </c>
      <c r="AL38">
        <v>63880</v>
      </c>
      <c r="AM38">
        <f t="shared" si="2"/>
        <v>53635</v>
      </c>
      <c r="AN38">
        <v>53.635</v>
      </c>
    </row>
    <row r="39" spans="1:40" ht="12.75">
      <c r="A39" s="8" t="s">
        <v>20</v>
      </c>
      <c r="B39">
        <v>1958</v>
      </c>
      <c r="C39" t="s">
        <v>72</v>
      </c>
      <c r="D39">
        <v>67171</v>
      </c>
      <c r="F39" s="8" t="s">
        <v>21</v>
      </c>
      <c r="G39">
        <v>1958</v>
      </c>
      <c r="H39" t="s">
        <v>72</v>
      </c>
      <c r="I39">
        <v>59.3</v>
      </c>
      <c r="J39">
        <f t="shared" si="0"/>
        <v>0.593</v>
      </c>
      <c r="R39" s="8" t="s">
        <v>22</v>
      </c>
      <c r="S39">
        <v>1958</v>
      </c>
      <c r="T39" t="s">
        <v>72</v>
      </c>
      <c r="U39">
        <v>62948</v>
      </c>
      <c r="W39" s="8" t="s">
        <v>23</v>
      </c>
      <c r="X39">
        <v>1958</v>
      </c>
      <c r="Y39" t="s">
        <v>72</v>
      </c>
      <c r="Z39">
        <v>55.6</v>
      </c>
      <c r="AA39">
        <f t="shared" si="1"/>
        <v>0.556</v>
      </c>
      <c r="AD39" s="8" t="s">
        <v>31</v>
      </c>
      <c r="AE39">
        <v>1958</v>
      </c>
      <c r="AF39" t="s">
        <v>72</v>
      </c>
      <c r="AG39">
        <v>6.3</v>
      </c>
      <c r="AL39">
        <v>62948</v>
      </c>
      <c r="AM39">
        <f t="shared" si="2"/>
        <v>52508</v>
      </c>
      <c r="AN39">
        <v>52.508</v>
      </c>
    </row>
    <row r="40" spans="1:40" ht="12.75">
      <c r="A40" s="8" t="s">
        <v>20</v>
      </c>
      <c r="B40">
        <v>1958</v>
      </c>
      <c r="C40" t="s">
        <v>73</v>
      </c>
      <c r="D40">
        <v>67739</v>
      </c>
      <c r="F40" s="8" t="s">
        <v>21</v>
      </c>
      <c r="G40">
        <v>1958</v>
      </c>
      <c r="H40" t="s">
        <v>73</v>
      </c>
      <c r="I40">
        <v>59.7</v>
      </c>
      <c r="J40">
        <f t="shared" si="0"/>
        <v>0.597</v>
      </c>
      <c r="R40" s="8" t="s">
        <v>22</v>
      </c>
      <c r="S40">
        <v>1958</v>
      </c>
      <c r="T40" t="s">
        <v>73</v>
      </c>
      <c r="U40">
        <v>62745</v>
      </c>
      <c r="W40" s="8" t="s">
        <v>23</v>
      </c>
      <c r="X40">
        <v>1958</v>
      </c>
      <c r="Y40" t="s">
        <v>73</v>
      </c>
      <c r="Z40">
        <v>55.3</v>
      </c>
      <c r="AA40">
        <f t="shared" si="1"/>
        <v>0.5529999999999999</v>
      </c>
      <c r="AD40" s="8" t="s">
        <v>31</v>
      </c>
      <c r="AE40">
        <v>1958</v>
      </c>
      <c r="AF40" t="s">
        <v>73</v>
      </c>
      <c r="AG40">
        <v>7.4</v>
      </c>
      <c r="AL40">
        <v>62745</v>
      </c>
      <c r="AM40">
        <f t="shared" si="2"/>
        <v>51694</v>
      </c>
      <c r="AN40">
        <v>51.694</v>
      </c>
    </row>
    <row r="41" spans="1:40" ht="12.75">
      <c r="A41" s="8" t="s">
        <v>20</v>
      </c>
      <c r="B41">
        <v>1958</v>
      </c>
      <c r="C41" t="s">
        <v>74</v>
      </c>
      <c r="D41">
        <v>67954</v>
      </c>
      <c r="F41" s="8" t="s">
        <v>21</v>
      </c>
      <c r="G41">
        <v>1958</v>
      </c>
      <c r="H41" t="s">
        <v>74</v>
      </c>
      <c r="I41">
        <v>59.7</v>
      </c>
      <c r="J41">
        <f t="shared" si="0"/>
        <v>0.597</v>
      </c>
      <c r="R41" s="8" t="s">
        <v>22</v>
      </c>
      <c r="S41">
        <v>1958</v>
      </c>
      <c r="T41" t="s">
        <v>74</v>
      </c>
      <c r="U41">
        <v>62979</v>
      </c>
      <c r="W41" s="8" t="s">
        <v>23</v>
      </c>
      <c r="X41">
        <v>1958</v>
      </c>
      <c r="Y41" t="s">
        <v>74</v>
      </c>
      <c r="Z41">
        <v>55.3</v>
      </c>
      <c r="AA41">
        <f t="shared" si="1"/>
        <v>0.5529999999999999</v>
      </c>
      <c r="AD41" s="8" t="s">
        <v>31</v>
      </c>
      <c r="AE41">
        <v>1958</v>
      </c>
      <c r="AF41" t="s">
        <v>74</v>
      </c>
      <c r="AG41">
        <v>7.3</v>
      </c>
      <c r="AL41">
        <v>62979</v>
      </c>
      <c r="AM41">
        <f t="shared" si="2"/>
        <v>52071</v>
      </c>
      <c r="AN41">
        <v>52.071</v>
      </c>
    </row>
    <row r="42" spans="1:40" ht="12.75">
      <c r="A42" s="8" t="s">
        <v>20</v>
      </c>
      <c r="B42">
        <v>1958</v>
      </c>
      <c r="C42" t="s">
        <v>75</v>
      </c>
      <c r="D42">
        <v>67814</v>
      </c>
      <c r="F42" s="8" t="s">
        <v>21</v>
      </c>
      <c r="G42">
        <v>1958</v>
      </c>
      <c r="H42" t="s">
        <v>75</v>
      </c>
      <c r="I42">
        <v>59.3</v>
      </c>
      <c r="J42">
        <f t="shared" si="0"/>
        <v>0.593</v>
      </c>
      <c r="R42" s="8" t="s">
        <v>22</v>
      </c>
      <c r="S42">
        <v>1958</v>
      </c>
      <c r="T42" t="s">
        <v>75</v>
      </c>
      <c r="U42">
        <v>63498</v>
      </c>
      <c r="W42" s="8" t="s">
        <v>23</v>
      </c>
      <c r="X42">
        <v>1958</v>
      </c>
      <c r="Y42" t="s">
        <v>75</v>
      </c>
      <c r="Z42">
        <v>55.6</v>
      </c>
      <c r="AA42">
        <f t="shared" si="1"/>
        <v>0.556</v>
      </c>
      <c r="AD42" s="8" t="s">
        <v>31</v>
      </c>
      <c r="AE42">
        <v>1958</v>
      </c>
      <c r="AF42" t="s">
        <v>75</v>
      </c>
      <c r="AG42">
        <v>6.4</v>
      </c>
      <c r="AL42">
        <v>63498</v>
      </c>
      <c r="AM42">
        <f t="shared" si="2"/>
        <v>52589</v>
      </c>
      <c r="AN42">
        <v>52.589</v>
      </c>
    </row>
    <row r="43" spans="1:40" ht="12.75">
      <c r="A43" s="8" t="s">
        <v>20</v>
      </c>
      <c r="B43">
        <v>1959</v>
      </c>
      <c r="C43" t="s">
        <v>72</v>
      </c>
      <c r="D43">
        <v>67884</v>
      </c>
      <c r="F43" s="8" t="s">
        <v>21</v>
      </c>
      <c r="G43">
        <v>1959</v>
      </c>
      <c r="H43" t="s">
        <v>72</v>
      </c>
      <c r="I43">
        <v>59.2</v>
      </c>
      <c r="J43">
        <f t="shared" si="0"/>
        <v>0.5920000000000001</v>
      </c>
      <c r="R43" s="8" t="s">
        <v>22</v>
      </c>
      <c r="S43">
        <v>1959</v>
      </c>
      <c r="T43" t="s">
        <v>72</v>
      </c>
      <c r="U43">
        <v>63940</v>
      </c>
      <c r="W43" s="8" t="s">
        <v>23</v>
      </c>
      <c r="X43">
        <v>1959</v>
      </c>
      <c r="Y43" t="s">
        <v>72</v>
      </c>
      <c r="Z43">
        <v>55.7</v>
      </c>
      <c r="AA43">
        <f t="shared" si="1"/>
        <v>0.557</v>
      </c>
      <c r="AD43" s="8" t="s">
        <v>31</v>
      </c>
      <c r="AE43">
        <v>1959</v>
      </c>
      <c r="AF43" t="s">
        <v>72</v>
      </c>
      <c r="AG43">
        <v>5.8</v>
      </c>
      <c r="AL43">
        <v>63940</v>
      </c>
      <c r="AM43">
        <f t="shared" si="2"/>
        <v>53416</v>
      </c>
      <c r="AN43">
        <v>53.416</v>
      </c>
    </row>
    <row r="44" spans="1:40" ht="12.75">
      <c r="A44" s="8" t="s">
        <v>20</v>
      </c>
      <c r="B44">
        <v>1959</v>
      </c>
      <c r="C44" t="s">
        <v>73</v>
      </c>
      <c r="D44">
        <v>68265</v>
      </c>
      <c r="F44" s="8" t="s">
        <v>21</v>
      </c>
      <c r="G44">
        <v>1959</v>
      </c>
      <c r="H44" t="s">
        <v>73</v>
      </c>
      <c r="I44">
        <v>59.3</v>
      </c>
      <c r="J44">
        <f t="shared" si="0"/>
        <v>0.593</v>
      </c>
      <c r="R44" s="8" t="s">
        <v>22</v>
      </c>
      <c r="S44">
        <v>1959</v>
      </c>
      <c r="T44" t="s">
        <v>73</v>
      </c>
      <c r="U44">
        <v>64772</v>
      </c>
      <c r="W44" s="8" t="s">
        <v>23</v>
      </c>
      <c r="X44">
        <v>1959</v>
      </c>
      <c r="Y44" t="s">
        <v>73</v>
      </c>
      <c r="Z44">
        <v>56.3</v>
      </c>
      <c r="AA44">
        <f t="shared" si="1"/>
        <v>0.563</v>
      </c>
      <c r="AD44" s="8" t="s">
        <v>31</v>
      </c>
      <c r="AE44">
        <v>1959</v>
      </c>
      <c r="AF44" t="s">
        <v>73</v>
      </c>
      <c r="AG44">
        <v>5.1</v>
      </c>
      <c r="AL44">
        <v>64772</v>
      </c>
      <c r="AM44">
        <f t="shared" si="2"/>
        <v>54268</v>
      </c>
      <c r="AN44">
        <v>54.268</v>
      </c>
    </row>
    <row r="45" spans="1:40" ht="12.75">
      <c r="A45" s="8" t="s">
        <v>20</v>
      </c>
      <c r="B45">
        <v>1959</v>
      </c>
      <c r="C45" t="s">
        <v>74</v>
      </c>
      <c r="D45">
        <v>68504</v>
      </c>
      <c r="F45" s="8" t="s">
        <v>21</v>
      </c>
      <c r="G45">
        <v>1959</v>
      </c>
      <c r="H45" t="s">
        <v>74</v>
      </c>
      <c r="I45">
        <v>59.3</v>
      </c>
      <c r="J45">
        <f t="shared" si="0"/>
        <v>0.593</v>
      </c>
      <c r="R45" s="8" t="s">
        <v>22</v>
      </c>
      <c r="S45">
        <v>1959</v>
      </c>
      <c r="T45" t="s">
        <v>74</v>
      </c>
      <c r="U45">
        <v>64874</v>
      </c>
      <c r="W45" s="8" t="s">
        <v>23</v>
      </c>
      <c r="X45">
        <v>1959</v>
      </c>
      <c r="Y45" t="s">
        <v>74</v>
      </c>
      <c r="Z45">
        <v>56.1</v>
      </c>
      <c r="AA45">
        <f t="shared" si="1"/>
        <v>0.561</v>
      </c>
      <c r="AD45" s="8" t="s">
        <v>31</v>
      </c>
      <c r="AE45">
        <v>1959</v>
      </c>
      <c r="AF45" t="s">
        <v>74</v>
      </c>
      <c r="AG45">
        <v>5.3</v>
      </c>
      <c r="AL45">
        <v>64874</v>
      </c>
      <c r="AM45">
        <f t="shared" si="2"/>
        <v>54279</v>
      </c>
      <c r="AN45">
        <v>54.279</v>
      </c>
    </row>
    <row r="46" spans="1:40" ht="12.75">
      <c r="A46" s="8" t="s">
        <v>20</v>
      </c>
      <c r="B46">
        <v>1959</v>
      </c>
      <c r="C46" t="s">
        <v>75</v>
      </c>
      <c r="D46">
        <v>68783</v>
      </c>
      <c r="F46" s="8" t="s">
        <v>21</v>
      </c>
      <c r="G46">
        <v>1959</v>
      </c>
      <c r="H46" t="s">
        <v>75</v>
      </c>
      <c r="I46">
        <v>59.3</v>
      </c>
      <c r="J46">
        <f t="shared" si="0"/>
        <v>0.593</v>
      </c>
      <c r="R46" s="8" t="s">
        <v>22</v>
      </c>
      <c r="S46">
        <v>1959</v>
      </c>
      <c r="T46" t="s">
        <v>75</v>
      </c>
      <c r="U46">
        <v>64928</v>
      </c>
      <c r="W46" s="8" t="s">
        <v>23</v>
      </c>
      <c r="X46">
        <v>1959</v>
      </c>
      <c r="Y46" t="s">
        <v>75</v>
      </c>
      <c r="Z46">
        <v>56</v>
      </c>
      <c r="AA46">
        <f t="shared" si="1"/>
        <v>0.56</v>
      </c>
      <c r="AD46" s="8" t="s">
        <v>31</v>
      </c>
      <c r="AE46">
        <v>1959</v>
      </c>
      <c r="AF46" t="s">
        <v>75</v>
      </c>
      <c r="AG46">
        <v>5.6</v>
      </c>
      <c r="AL46">
        <v>64928</v>
      </c>
      <c r="AM46">
        <f t="shared" si="2"/>
        <v>54419</v>
      </c>
      <c r="AN46">
        <v>54.419</v>
      </c>
    </row>
    <row r="47" spans="1:40" ht="12.75">
      <c r="A47" s="8" t="s">
        <v>20</v>
      </c>
      <c r="B47">
        <v>1960</v>
      </c>
      <c r="C47" t="s">
        <v>72</v>
      </c>
      <c r="D47">
        <v>68770</v>
      </c>
      <c r="F47" s="8" t="s">
        <v>21</v>
      </c>
      <c r="G47">
        <v>1960</v>
      </c>
      <c r="H47" t="s">
        <v>72</v>
      </c>
      <c r="I47">
        <v>58.9</v>
      </c>
      <c r="J47">
        <f t="shared" si="0"/>
        <v>0.589</v>
      </c>
      <c r="R47" s="8" t="s">
        <v>22</v>
      </c>
      <c r="S47">
        <v>1960</v>
      </c>
      <c r="T47" t="s">
        <v>72</v>
      </c>
      <c r="U47">
        <v>65213</v>
      </c>
      <c r="W47" s="8" t="s">
        <v>23</v>
      </c>
      <c r="X47">
        <v>1960</v>
      </c>
      <c r="Y47" t="s">
        <v>72</v>
      </c>
      <c r="Z47">
        <v>55.9</v>
      </c>
      <c r="AA47">
        <f t="shared" si="1"/>
        <v>0.5589999999999999</v>
      </c>
      <c r="AD47" s="8" t="s">
        <v>31</v>
      </c>
      <c r="AE47">
        <v>1960</v>
      </c>
      <c r="AF47" t="s">
        <v>72</v>
      </c>
      <c r="AG47">
        <v>5.2</v>
      </c>
      <c r="AL47">
        <v>65213</v>
      </c>
      <c r="AM47">
        <f t="shared" si="2"/>
        <v>54871</v>
      </c>
      <c r="AN47">
        <v>54.871</v>
      </c>
    </row>
    <row r="48" spans="1:40" ht="12.75">
      <c r="A48" s="8" t="s">
        <v>20</v>
      </c>
      <c r="B48">
        <v>1960</v>
      </c>
      <c r="C48" t="s">
        <v>73</v>
      </c>
      <c r="D48">
        <v>69712</v>
      </c>
      <c r="F48" s="8" t="s">
        <v>21</v>
      </c>
      <c r="G48">
        <v>1960</v>
      </c>
      <c r="H48" t="s">
        <v>73</v>
      </c>
      <c r="I48">
        <v>59.6</v>
      </c>
      <c r="J48">
        <f t="shared" si="0"/>
        <v>0.596</v>
      </c>
      <c r="R48" s="8" t="s">
        <v>22</v>
      </c>
      <c r="S48">
        <v>1960</v>
      </c>
      <c r="T48" t="s">
        <v>73</v>
      </c>
      <c r="U48">
        <v>66060</v>
      </c>
      <c r="W48" s="8" t="s">
        <v>23</v>
      </c>
      <c r="X48">
        <v>1960</v>
      </c>
      <c r="Y48" t="s">
        <v>73</v>
      </c>
      <c r="Z48">
        <v>56.4</v>
      </c>
      <c r="AA48">
        <f t="shared" si="1"/>
        <v>0.564</v>
      </c>
      <c r="AD48" s="8" t="s">
        <v>31</v>
      </c>
      <c r="AE48">
        <v>1960</v>
      </c>
      <c r="AF48" t="s">
        <v>73</v>
      </c>
      <c r="AG48">
        <v>5.2</v>
      </c>
      <c r="AL48">
        <v>66060</v>
      </c>
      <c r="AM48">
        <f t="shared" si="2"/>
        <v>54942</v>
      </c>
      <c r="AN48">
        <v>54.942</v>
      </c>
    </row>
    <row r="49" spans="1:40" ht="12.75">
      <c r="A49" s="8" t="s">
        <v>20</v>
      </c>
      <c r="B49">
        <v>1960</v>
      </c>
      <c r="C49" t="s">
        <v>74</v>
      </c>
      <c r="D49">
        <v>69913</v>
      </c>
      <c r="F49" s="8" t="s">
        <v>21</v>
      </c>
      <c r="G49">
        <v>1960</v>
      </c>
      <c r="H49" t="s">
        <v>74</v>
      </c>
      <c r="I49">
        <v>59.5</v>
      </c>
      <c r="J49">
        <f t="shared" si="0"/>
        <v>0.595</v>
      </c>
      <c r="R49" s="8" t="s">
        <v>22</v>
      </c>
      <c r="S49">
        <v>1960</v>
      </c>
      <c r="T49" t="s">
        <v>74</v>
      </c>
      <c r="U49">
        <v>66024</v>
      </c>
      <c r="W49" s="8" t="s">
        <v>23</v>
      </c>
      <c r="X49">
        <v>1960</v>
      </c>
      <c r="Y49" t="s">
        <v>74</v>
      </c>
      <c r="Z49">
        <v>56.2</v>
      </c>
      <c r="AA49">
        <f t="shared" si="1"/>
        <v>0.562</v>
      </c>
      <c r="AD49" s="8" t="s">
        <v>31</v>
      </c>
      <c r="AE49">
        <v>1960</v>
      </c>
      <c r="AF49" t="s">
        <v>74</v>
      </c>
      <c r="AG49">
        <v>5.6</v>
      </c>
      <c r="AL49">
        <v>66024</v>
      </c>
      <c r="AM49">
        <f t="shared" si="2"/>
        <v>54578</v>
      </c>
      <c r="AN49">
        <v>54.578</v>
      </c>
    </row>
    <row r="50" spans="1:40" ht="12.75">
      <c r="A50" s="8" t="s">
        <v>20</v>
      </c>
      <c r="B50">
        <v>1960</v>
      </c>
      <c r="C50" t="s">
        <v>75</v>
      </c>
      <c r="D50">
        <v>70239</v>
      </c>
      <c r="F50" s="8" t="s">
        <v>21</v>
      </c>
      <c r="G50">
        <v>1960</v>
      </c>
      <c r="H50" t="s">
        <v>75</v>
      </c>
      <c r="I50">
        <v>59.6</v>
      </c>
      <c r="J50">
        <f t="shared" si="0"/>
        <v>0.596</v>
      </c>
      <c r="R50" s="8" t="s">
        <v>22</v>
      </c>
      <c r="S50">
        <v>1960</v>
      </c>
      <c r="T50" t="s">
        <v>75</v>
      </c>
      <c r="U50">
        <v>65840</v>
      </c>
      <c r="W50" s="8" t="s">
        <v>23</v>
      </c>
      <c r="X50">
        <v>1960</v>
      </c>
      <c r="Y50" t="s">
        <v>75</v>
      </c>
      <c r="Z50">
        <v>55.9</v>
      </c>
      <c r="AA50">
        <f t="shared" si="1"/>
        <v>0.5589999999999999</v>
      </c>
      <c r="AD50" s="8" t="s">
        <v>31</v>
      </c>
      <c r="AE50">
        <v>1960</v>
      </c>
      <c r="AF50" t="s">
        <v>75</v>
      </c>
      <c r="AG50">
        <v>6.3</v>
      </c>
      <c r="AL50">
        <v>65840</v>
      </c>
      <c r="AM50">
        <f t="shared" si="2"/>
        <v>54301</v>
      </c>
      <c r="AN50">
        <v>54.301</v>
      </c>
    </row>
    <row r="51" spans="1:40" ht="12.75">
      <c r="A51" s="8" t="s">
        <v>20</v>
      </c>
      <c r="B51">
        <v>1961</v>
      </c>
      <c r="C51" t="s">
        <v>72</v>
      </c>
      <c r="D51">
        <v>70523</v>
      </c>
      <c r="F51" s="8" t="s">
        <v>21</v>
      </c>
      <c r="G51">
        <v>1961</v>
      </c>
      <c r="H51" t="s">
        <v>72</v>
      </c>
      <c r="I51">
        <v>59.6</v>
      </c>
      <c r="J51">
        <f t="shared" si="0"/>
        <v>0.596</v>
      </c>
      <c r="R51" s="8" t="s">
        <v>22</v>
      </c>
      <c r="S51">
        <v>1961</v>
      </c>
      <c r="T51" t="s">
        <v>72</v>
      </c>
      <c r="U51">
        <v>65738</v>
      </c>
      <c r="W51" s="8" t="s">
        <v>23</v>
      </c>
      <c r="X51">
        <v>1961</v>
      </c>
      <c r="Y51" t="s">
        <v>72</v>
      </c>
      <c r="Z51">
        <v>55.6</v>
      </c>
      <c r="AA51">
        <f t="shared" si="1"/>
        <v>0.556</v>
      </c>
      <c r="AD51" s="8" t="s">
        <v>31</v>
      </c>
      <c r="AE51">
        <v>1961</v>
      </c>
      <c r="AF51" t="s">
        <v>72</v>
      </c>
      <c r="AG51">
        <v>6.8</v>
      </c>
      <c r="AL51">
        <v>65738</v>
      </c>
      <c r="AM51">
        <f t="shared" si="2"/>
        <v>54110</v>
      </c>
      <c r="AN51">
        <v>54.11</v>
      </c>
    </row>
    <row r="52" spans="1:40" ht="12.75">
      <c r="A52" s="8" t="s">
        <v>20</v>
      </c>
      <c r="B52">
        <v>1961</v>
      </c>
      <c r="C52" t="s">
        <v>73</v>
      </c>
      <c r="D52">
        <v>70532</v>
      </c>
      <c r="F52" s="8" t="s">
        <v>21</v>
      </c>
      <c r="G52">
        <v>1961</v>
      </c>
      <c r="H52" t="s">
        <v>73</v>
      </c>
      <c r="I52">
        <v>59.5</v>
      </c>
      <c r="J52">
        <f t="shared" si="0"/>
        <v>0.595</v>
      </c>
      <c r="R52" s="8" t="s">
        <v>22</v>
      </c>
      <c r="S52">
        <v>1961</v>
      </c>
      <c r="T52" t="s">
        <v>73</v>
      </c>
      <c r="U52">
        <v>65605</v>
      </c>
      <c r="W52" s="8" t="s">
        <v>23</v>
      </c>
      <c r="X52">
        <v>1961</v>
      </c>
      <c r="Y52" t="s">
        <v>73</v>
      </c>
      <c r="Z52">
        <v>55.3</v>
      </c>
      <c r="AA52">
        <f t="shared" si="1"/>
        <v>0.5529999999999999</v>
      </c>
      <c r="AD52" s="8" t="s">
        <v>31</v>
      </c>
      <c r="AE52">
        <v>1961</v>
      </c>
      <c r="AF52" t="s">
        <v>73</v>
      </c>
      <c r="AG52">
        <v>7</v>
      </c>
      <c r="AL52">
        <v>65605</v>
      </c>
      <c r="AM52">
        <f t="shared" si="2"/>
        <v>53998</v>
      </c>
      <c r="AN52">
        <v>53.998</v>
      </c>
    </row>
    <row r="53" spans="1:40" ht="12.75">
      <c r="A53" s="8" t="s">
        <v>20</v>
      </c>
      <c r="B53">
        <v>1961</v>
      </c>
      <c r="C53" t="s">
        <v>74</v>
      </c>
      <c r="D53">
        <v>70429</v>
      </c>
      <c r="F53" s="8" t="s">
        <v>21</v>
      </c>
      <c r="G53">
        <v>1961</v>
      </c>
      <c r="H53" t="s">
        <v>74</v>
      </c>
      <c r="I53">
        <v>59.2</v>
      </c>
      <c r="J53">
        <f t="shared" si="0"/>
        <v>0.5920000000000001</v>
      </c>
      <c r="R53" s="8" t="s">
        <v>22</v>
      </c>
      <c r="S53">
        <v>1961</v>
      </c>
      <c r="T53" t="s">
        <v>74</v>
      </c>
      <c r="U53">
        <v>65667</v>
      </c>
      <c r="W53" s="8" t="s">
        <v>23</v>
      </c>
      <c r="X53">
        <v>1961</v>
      </c>
      <c r="Y53" t="s">
        <v>74</v>
      </c>
      <c r="Z53">
        <v>55.2</v>
      </c>
      <c r="AA53">
        <f t="shared" si="1"/>
        <v>0.552</v>
      </c>
      <c r="AD53" s="8" t="s">
        <v>31</v>
      </c>
      <c r="AE53">
        <v>1961</v>
      </c>
      <c r="AF53" t="s">
        <v>74</v>
      </c>
      <c r="AG53">
        <v>6.8</v>
      </c>
      <c r="AL53">
        <v>65667</v>
      </c>
      <c r="AM53">
        <f t="shared" si="2"/>
        <v>54234</v>
      </c>
      <c r="AN53">
        <v>54.234</v>
      </c>
    </row>
    <row r="54" spans="1:40" ht="12.75">
      <c r="A54" s="8" t="s">
        <v>20</v>
      </c>
      <c r="B54">
        <v>1961</v>
      </c>
      <c r="C54" t="s">
        <v>75</v>
      </c>
      <c r="D54">
        <v>70314</v>
      </c>
      <c r="F54" s="8" t="s">
        <v>21</v>
      </c>
      <c r="G54">
        <v>1961</v>
      </c>
      <c r="H54" t="s">
        <v>75</v>
      </c>
      <c r="I54">
        <v>59</v>
      </c>
      <c r="J54">
        <f t="shared" si="0"/>
        <v>0.59</v>
      </c>
      <c r="R54" s="8" t="s">
        <v>22</v>
      </c>
      <c r="S54">
        <v>1961</v>
      </c>
      <c r="T54" t="s">
        <v>75</v>
      </c>
      <c r="U54">
        <v>65966</v>
      </c>
      <c r="W54" s="8" t="s">
        <v>23</v>
      </c>
      <c r="X54">
        <v>1961</v>
      </c>
      <c r="Y54" t="s">
        <v>75</v>
      </c>
      <c r="Z54">
        <v>55.3</v>
      </c>
      <c r="AA54">
        <f t="shared" si="1"/>
        <v>0.5529999999999999</v>
      </c>
      <c r="AD54" s="8" t="s">
        <v>31</v>
      </c>
      <c r="AE54">
        <v>1961</v>
      </c>
      <c r="AF54" t="s">
        <v>75</v>
      </c>
      <c r="AG54">
        <v>6.2</v>
      </c>
      <c r="AL54">
        <v>65966</v>
      </c>
      <c r="AM54">
        <f t="shared" si="2"/>
        <v>54714</v>
      </c>
      <c r="AN54">
        <v>54.714</v>
      </c>
    </row>
    <row r="55" spans="1:40" ht="12.75">
      <c r="A55" s="8" t="s">
        <v>20</v>
      </c>
      <c r="B55">
        <v>1962</v>
      </c>
      <c r="C55" t="s">
        <v>72</v>
      </c>
      <c r="D55">
        <v>70337</v>
      </c>
      <c r="F55" s="8" t="s">
        <v>21</v>
      </c>
      <c r="G55">
        <v>1962</v>
      </c>
      <c r="H55" t="s">
        <v>72</v>
      </c>
      <c r="I55">
        <v>58.9</v>
      </c>
      <c r="J55">
        <f t="shared" si="0"/>
        <v>0.589</v>
      </c>
      <c r="R55" s="8" t="s">
        <v>22</v>
      </c>
      <c r="S55">
        <v>1962</v>
      </c>
      <c r="T55" t="s">
        <v>72</v>
      </c>
      <c r="U55">
        <v>66380</v>
      </c>
      <c r="W55" s="8" t="s">
        <v>23</v>
      </c>
      <c r="X55">
        <v>1962</v>
      </c>
      <c r="Y55" t="s">
        <v>72</v>
      </c>
      <c r="Z55">
        <v>55.6</v>
      </c>
      <c r="AA55">
        <f t="shared" si="1"/>
        <v>0.556</v>
      </c>
      <c r="AD55" s="8" t="s">
        <v>31</v>
      </c>
      <c r="AE55">
        <v>1962</v>
      </c>
      <c r="AF55" t="s">
        <v>72</v>
      </c>
      <c r="AG55">
        <v>5.6</v>
      </c>
      <c r="AL55">
        <v>66380</v>
      </c>
      <c r="AM55">
        <f t="shared" si="2"/>
        <v>55053</v>
      </c>
      <c r="AN55">
        <v>55.053</v>
      </c>
    </row>
    <row r="56" spans="1:40" ht="12.75">
      <c r="A56" s="8" t="s">
        <v>20</v>
      </c>
      <c r="B56">
        <v>1962</v>
      </c>
      <c r="C56" t="s">
        <v>73</v>
      </c>
      <c r="D56">
        <v>70448</v>
      </c>
      <c r="F56" s="8" t="s">
        <v>21</v>
      </c>
      <c r="G56">
        <v>1962</v>
      </c>
      <c r="H56" t="s">
        <v>73</v>
      </c>
      <c r="I56">
        <v>58.8</v>
      </c>
      <c r="J56">
        <f t="shared" si="0"/>
        <v>0.588</v>
      </c>
      <c r="R56" s="8" t="s">
        <v>22</v>
      </c>
      <c r="S56">
        <v>1962</v>
      </c>
      <c r="T56" t="s">
        <v>73</v>
      </c>
      <c r="U56">
        <v>66577</v>
      </c>
      <c r="W56" s="8" t="s">
        <v>23</v>
      </c>
      <c r="X56">
        <v>1962</v>
      </c>
      <c r="Y56" t="s">
        <v>73</v>
      </c>
      <c r="Z56">
        <v>55.6</v>
      </c>
      <c r="AA56">
        <f t="shared" si="1"/>
        <v>0.556</v>
      </c>
      <c r="AD56" s="8" t="s">
        <v>31</v>
      </c>
      <c r="AE56">
        <v>1962</v>
      </c>
      <c r="AF56" t="s">
        <v>73</v>
      </c>
      <c r="AG56">
        <v>5.5</v>
      </c>
      <c r="AL56">
        <v>66577</v>
      </c>
      <c r="AM56">
        <f t="shared" si="2"/>
        <v>55449</v>
      </c>
      <c r="AN56">
        <v>55.449</v>
      </c>
    </row>
    <row r="57" spans="1:40" ht="12.75">
      <c r="A57" s="8" t="s">
        <v>20</v>
      </c>
      <c r="B57">
        <v>1962</v>
      </c>
      <c r="C57" t="s">
        <v>74</v>
      </c>
      <c r="D57">
        <v>70812</v>
      </c>
      <c r="F57" s="8" t="s">
        <v>21</v>
      </c>
      <c r="G57">
        <v>1962</v>
      </c>
      <c r="H57" t="s">
        <v>74</v>
      </c>
      <c r="I57">
        <v>58.8</v>
      </c>
      <c r="J57">
        <f t="shared" si="0"/>
        <v>0.588</v>
      </c>
      <c r="R57" s="8" t="s">
        <v>22</v>
      </c>
      <c r="S57">
        <v>1962</v>
      </c>
      <c r="T57" t="s">
        <v>74</v>
      </c>
      <c r="U57">
        <v>66881</v>
      </c>
      <c r="W57" s="8" t="s">
        <v>23</v>
      </c>
      <c r="X57">
        <v>1962</v>
      </c>
      <c r="Y57" t="s">
        <v>74</v>
      </c>
      <c r="Z57">
        <v>55.6</v>
      </c>
      <c r="AA57">
        <f t="shared" si="1"/>
        <v>0.556</v>
      </c>
      <c r="AD57" s="8" t="s">
        <v>31</v>
      </c>
      <c r="AE57">
        <v>1962</v>
      </c>
      <c r="AF57" t="s">
        <v>74</v>
      </c>
      <c r="AG57">
        <v>5.6</v>
      </c>
      <c r="AL57">
        <v>66881</v>
      </c>
      <c r="AM57">
        <f t="shared" si="2"/>
        <v>55353</v>
      </c>
      <c r="AN57">
        <v>55.353</v>
      </c>
    </row>
    <row r="58" spans="1:40" ht="12.75">
      <c r="A58" s="8" t="s">
        <v>20</v>
      </c>
      <c r="B58">
        <v>1962</v>
      </c>
      <c r="C58" t="s">
        <v>75</v>
      </c>
      <c r="D58">
        <v>70881</v>
      </c>
      <c r="F58" s="8" t="s">
        <v>21</v>
      </c>
      <c r="G58">
        <v>1962</v>
      </c>
      <c r="H58" t="s">
        <v>75</v>
      </c>
      <c r="I58">
        <v>58.6</v>
      </c>
      <c r="J58">
        <f t="shared" si="0"/>
        <v>0.586</v>
      </c>
      <c r="R58" s="8" t="s">
        <v>22</v>
      </c>
      <c r="S58">
        <v>1962</v>
      </c>
      <c r="T58" t="s">
        <v>75</v>
      </c>
      <c r="U58">
        <v>66970</v>
      </c>
      <c r="W58" s="8" t="s">
        <v>23</v>
      </c>
      <c r="X58">
        <v>1962</v>
      </c>
      <c r="Y58" t="s">
        <v>75</v>
      </c>
      <c r="Z58">
        <v>55.3</v>
      </c>
      <c r="AA58">
        <f t="shared" si="1"/>
        <v>0.5529999999999999</v>
      </c>
      <c r="AD58" s="8" t="s">
        <v>31</v>
      </c>
      <c r="AE58">
        <v>1962</v>
      </c>
      <c r="AF58" t="s">
        <v>75</v>
      </c>
      <c r="AG58">
        <v>5.5</v>
      </c>
      <c r="AL58">
        <v>66970</v>
      </c>
      <c r="AM58">
        <f t="shared" si="2"/>
        <v>55210</v>
      </c>
      <c r="AN58">
        <v>55.21</v>
      </c>
    </row>
    <row r="59" spans="1:40" ht="12.75">
      <c r="A59" s="8" t="s">
        <v>20</v>
      </c>
      <c r="B59">
        <v>1963</v>
      </c>
      <c r="C59" t="s">
        <v>72</v>
      </c>
      <c r="D59">
        <v>71277</v>
      </c>
      <c r="F59" s="8" t="s">
        <v>21</v>
      </c>
      <c r="G59">
        <v>1963</v>
      </c>
      <c r="H59" t="s">
        <v>72</v>
      </c>
      <c r="I59">
        <v>58.6</v>
      </c>
      <c r="J59">
        <f t="shared" si="0"/>
        <v>0.586</v>
      </c>
      <c r="R59" s="8" t="s">
        <v>22</v>
      </c>
      <c r="S59">
        <v>1963</v>
      </c>
      <c r="T59" t="s">
        <v>72</v>
      </c>
      <c r="U59">
        <v>67149</v>
      </c>
      <c r="W59" s="8" t="s">
        <v>23</v>
      </c>
      <c r="X59">
        <v>1963</v>
      </c>
      <c r="Y59" t="s">
        <v>72</v>
      </c>
      <c r="Z59">
        <v>55.2</v>
      </c>
      <c r="AA59">
        <f t="shared" si="1"/>
        <v>0.552</v>
      </c>
      <c r="AD59" s="8" t="s">
        <v>31</v>
      </c>
      <c r="AE59">
        <v>1963</v>
      </c>
      <c r="AF59" t="s">
        <v>72</v>
      </c>
      <c r="AG59">
        <v>5.8</v>
      </c>
      <c r="AL59">
        <v>67149</v>
      </c>
      <c r="AM59">
        <f t="shared" si="2"/>
        <v>55486</v>
      </c>
      <c r="AN59">
        <v>55.486</v>
      </c>
    </row>
    <row r="60" spans="1:40" ht="12.75">
      <c r="A60" s="8" t="s">
        <v>20</v>
      </c>
      <c r="B60">
        <v>1963</v>
      </c>
      <c r="C60" t="s">
        <v>73</v>
      </c>
      <c r="D60">
        <v>71719</v>
      </c>
      <c r="F60" s="8" t="s">
        <v>21</v>
      </c>
      <c r="G60">
        <v>1963</v>
      </c>
      <c r="H60" t="s">
        <v>73</v>
      </c>
      <c r="I60">
        <v>58.7</v>
      </c>
      <c r="J60">
        <f t="shared" si="0"/>
        <v>0.5870000000000001</v>
      </c>
      <c r="R60" s="8" t="s">
        <v>22</v>
      </c>
      <c r="S60">
        <v>1963</v>
      </c>
      <c r="T60" t="s">
        <v>73</v>
      </c>
      <c r="U60">
        <v>67636</v>
      </c>
      <c r="W60" s="8" t="s">
        <v>23</v>
      </c>
      <c r="X60">
        <v>1963</v>
      </c>
      <c r="Y60" t="s">
        <v>73</v>
      </c>
      <c r="Z60">
        <v>55.4</v>
      </c>
      <c r="AA60">
        <f t="shared" si="1"/>
        <v>0.5539999999999999</v>
      </c>
      <c r="AD60" s="8" t="s">
        <v>31</v>
      </c>
      <c r="AE60">
        <v>1963</v>
      </c>
      <c r="AF60" t="s">
        <v>73</v>
      </c>
      <c r="AG60">
        <v>5.7</v>
      </c>
      <c r="AL60">
        <v>67636</v>
      </c>
      <c r="AM60">
        <f t="shared" si="2"/>
        <v>55721</v>
      </c>
      <c r="AN60">
        <v>55.721</v>
      </c>
    </row>
    <row r="61" spans="1:40" ht="12.75">
      <c r="A61" s="8" t="s">
        <v>20</v>
      </c>
      <c r="B61">
        <v>1963</v>
      </c>
      <c r="C61" t="s">
        <v>74</v>
      </c>
      <c r="D61">
        <v>71958</v>
      </c>
      <c r="F61" s="8" t="s">
        <v>21</v>
      </c>
      <c r="G61">
        <v>1963</v>
      </c>
      <c r="H61" t="s">
        <v>74</v>
      </c>
      <c r="I61">
        <v>58.7</v>
      </c>
      <c r="J61">
        <f t="shared" si="0"/>
        <v>0.5870000000000001</v>
      </c>
      <c r="R61" s="8" t="s">
        <v>22</v>
      </c>
      <c r="S61">
        <v>1963</v>
      </c>
      <c r="T61" t="s">
        <v>74</v>
      </c>
      <c r="U61">
        <v>67995</v>
      </c>
      <c r="W61" s="8" t="s">
        <v>23</v>
      </c>
      <c r="X61">
        <v>1963</v>
      </c>
      <c r="Y61" t="s">
        <v>74</v>
      </c>
      <c r="Z61">
        <v>55.4</v>
      </c>
      <c r="AA61">
        <f t="shared" si="1"/>
        <v>0.5539999999999999</v>
      </c>
      <c r="AD61" s="8" t="s">
        <v>31</v>
      </c>
      <c r="AE61">
        <v>1963</v>
      </c>
      <c r="AF61" t="s">
        <v>74</v>
      </c>
      <c r="AG61">
        <v>5.5</v>
      </c>
      <c r="AL61">
        <v>67995</v>
      </c>
      <c r="AM61">
        <f t="shared" si="2"/>
        <v>56023</v>
      </c>
      <c r="AN61">
        <v>56.023</v>
      </c>
    </row>
    <row r="62" spans="1:40" ht="12.75">
      <c r="A62" s="8" t="s">
        <v>20</v>
      </c>
      <c r="B62">
        <v>1963</v>
      </c>
      <c r="C62" t="s">
        <v>75</v>
      </c>
      <c r="D62">
        <v>72298</v>
      </c>
      <c r="F62" s="8" t="s">
        <v>21</v>
      </c>
      <c r="G62">
        <v>1963</v>
      </c>
      <c r="H62" t="s">
        <v>75</v>
      </c>
      <c r="I62">
        <v>58.7</v>
      </c>
      <c r="J62">
        <f t="shared" si="0"/>
        <v>0.5870000000000001</v>
      </c>
      <c r="R62" s="8" t="s">
        <v>22</v>
      </c>
      <c r="S62">
        <v>1963</v>
      </c>
      <c r="T62" t="s">
        <v>75</v>
      </c>
      <c r="U62">
        <v>68260</v>
      </c>
      <c r="W62" s="8" t="s">
        <v>23</v>
      </c>
      <c r="X62">
        <v>1963</v>
      </c>
      <c r="Y62" t="s">
        <v>75</v>
      </c>
      <c r="Z62">
        <v>55.4</v>
      </c>
      <c r="AA62">
        <f t="shared" si="1"/>
        <v>0.5539999999999999</v>
      </c>
      <c r="AD62" s="8" t="s">
        <v>31</v>
      </c>
      <c r="AE62">
        <v>1963</v>
      </c>
      <c r="AF62" t="s">
        <v>75</v>
      </c>
      <c r="AG62">
        <v>5.6</v>
      </c>
      <c r="AL62">
        <v>68260</v>
      </c>
      <c r="AM62">
        <f t="shared" si="2"/>
        <v>56315</v>
      </c>
      <c r="AN62">
        <v>56.315</v>
      </c>
    </row>
    <row r="63" spans="1:40" ht="12.75">
      <c r="A63" s="8" t="s">
        <v>20</v>
      </c>
      <c r="B63">
        <v>1964</v>
      </c>
      <c r="C63" t="s">
        <v>72</v>
      </c>
      <c r="D63">
        <v>72584</v>
      </c>
      <c r="F63" s="8" t="s">
        <v>21</v>
      </c>
      <c r="G63">
        <v>1964</v>
      </c>
      <c r="H63" t="s">
        <v>72</v>
      </c>
      <c r="I63">
        <v>58.7</v>
      </c>
      <c r="J63">
        <f t="shared" si="0"/>
        <v>0.5870000000000001</v>
      </c>
      <c r="R63" s="8" t="s">
        <v>22</v>
      </c>
      <c r="S63">
        <v>1964</v>
      </c>
      <c r="T63" t="s">
        <v>72</v>
      </c>
      <c r="U63">
        <v>68614</v>
      </c>
      <c r="W63" s="8" t="s">
        <v>23</v>
      </c>
      <c r="X63">
        <v>1964</v>
      </c>
      <c r="Y63" t="s">
        <v>72</v>
      </c>
      <c r="Z63">
        <v>55.5</v>
      </c>
      <c r="AA63">
        <f t="shared" si="1"/>
        <v>0.555</v>
      </c>
      <c r="AD63" s="8" t="s">
        <v>31</v>
      </c>
      <c r="AE63">
        <v>1964</v>
      </c>
      <c r="AF63" t="s">
        <v>72</v>
      </c>
      <c r="AG63">
        <v>5.5</v>
      </c>
      <c r="AL63">
        <v>68614</v>
      </c>
      <c r="AM63">
        <f t="shared" si="2"/>
        <v>56797</v>
      </c>
      <c r="AN63">
        <v>56.797</v>
      </c>
    </row>
    <row r="64" spans="1:40" ht="12.75">
      <c r="A64" s="8" t="s">
        <v>20</v>
      </c>
      <c r="B64">
        <v>1964</v>
      </c>
      <c r="C64" t="s">
        <v>73</v>
      </c>
      <c r="D64">
        <v>73233</v>
      </c>
      <c r="F64" s="8" t="s">
        <v>21</v>
      </c>
      <c r="G64">
        <v>1964</v>
      </c>
      <c r="H64" t="s">
        <v>73</v>
      </c>
      <c r="I64">
        <v>59</v>
      </c>
      <c r="J64">
        <f t="shared" si="0"/>
        <v>0.59</v>
      </c>
      <c r="R64" s="8" t="s">
        <v>22</v>
      </c>
      <c r="S64">
        <v>1964</v>
      </c>
      <c r="T64" t="s">
        <v>73</v>
      </c>
      <c r="U64">
        <v>69402</v>
      </c>
      <c r="W64" s="8" t="s">
        <v>23</v>
      </c>
      <c r="X64">
        <v>1964</v>
      </c>
      <c r="Y64" t="s">
        <v>73</v>
      </c>
      <c r="Z64">
        <v>55.9</v>
      </c>
      <c r="AA64">
        <f t="shared" si="1"/>
        <v>0.5589999999999999</v>
      </c>
      <c r="AD64" s="8" t="s">
        <v>31</v>
      </c>
      <c r="AE64">
        <v>1964</v>
      </c>
      <c r="AF64" t="s">
        <v>73</v>
      </c>
      <c r="AG64">
        <v>5.2</v>
      </c>
      <c r="AL64">
        <v>69402</v>
      </c>
      <c r="AM64">
        <f t="shared" si="2"/>
        <v>56916</v>
      </c>
      <c r="AN64">
        <v>56.916</v>
      </c>
    </row>
    <row r="65" spans="1:40" ht="12.75">
      <c r="A65" s="8" t="s">
        <v>20</v>
      </c>
      <c r="B65">
        <v>1964</v>
      </c>
      <c r="C65" t="s">
        <v>74</v>
      </c>
      <c r="D65">
        <v>73137</v>
      </c>
      <c r="F65" s="8" t="s">
        <v>21</v>
      </c>
      <c r="G65">
        <v>1964</v>
      </c>
      <c r="H65" t="s">
        <v>74</v>
      </c>
      <c r="I65">
        <v>58.6</v>
      </c>
      <c r="J65">
        <f t="shared" si="0"/>
        <v>0.586</v>
      </c>
      <c r="R65" s="8" t="s">
        <v>22</v>
      </c>
      <c r="S65">
        <v>1964</v>
      </c>
      <c r="T65" t="s">
        <v>74</v>
      </c>
      <c r="U65">
        <v>69479</v>
      </c>
      <c r="W65" s="8" t="s">
        <v>23</v>
      </c>
      <c r="X65">
        <v>1964</v>
      </c>
      <c r="Y65" t="s">
        <v>74</v>
      </c>
      <c r="Z65">
        <v>55.7</v>
      </c>
      <c r="AA65">
        <f t="shared" si="1"/>
        <v>0.557</v>
      </c>
      <c r="AD65" s="8" t="s">
        <v>31</v>
      </c>
      <c r="AE65">
        <v>1964</v>
      </c>
      <c r="AF65" t="s">
        <v>74</v>
      </c>
      <c r="AG65">
        <v>5</v>
      </c>
      <c r="AL65">
        <v>69479</v>
      </c>
      <c r="AM65">
        <f t="shared" si="2"/>
        <v>57400</v>
      </c>
      <c r="AN65">
        <v>57.4</v>
      </c>
    </row>
    <row r="66" spans="1:40" ht="12.75">
      <c r="A66" s="8" t="s">
        <v>20</v>
      </c>
      <c r="B66">
        <v>1964</v>
      </c>
      <c r="C66" t="s">
        <v>75</v>
      </c>
      <c r="D66">
        <v>73353</v>
      </c>
      <c r="F66" s="8" t="s">
        <v>21</v>
      </c>
      <c r="G66">
        <v>1964</v>
      </c>
      <c r="H66" t="s">
        <v>75</v>
      </c>
      <c r="I66">
        <v>58.5</v>
      </c>
      <c r="J66">
        <f t="shared" si="0"/>
        <v>0.585</v>
      </c>
      <c r="R66" s="8" t="s">
        <v>22</v>
      </c>
      <c r="S66">
        <v>1964</v>
      </c>
      <c r="T66" t="s">
        <v>75</v>
      </c>
      <c r="U66">
        <v>69711</v>
      </c>
      <c r="W66" s="8" t="s">
        <v>23</v>
      </c>
      <c r="X66">
        <v>1964</v>
      </c>
      <c r="Y66" t="s">
        <v>75</v>
      </c>
      <c r="Z66">
        <v>55.6</v>
      </c>
      <c r="AA66">
        <f t="shared" si="1"/>
        <v>0.556</v>
      </c>
      <c r="AD66" s="8" t="s">
        <v>31</v>
      </c>
      <c r="AE66">
        <v>1964</v>
      </c>
      <c r="AF66" t="s">
        <v>75</v>
      </c>
      <c r="AG66">
        <v>5</v>
      </c>
      <c r="AL66">
        <v>69711</v>
      </c>
      <c r="AM66">
        <f t="shared" si="2"/>
        <v>57884</v>
      </c>
      <c r="AN66">
        <v>57.884</v>
      </c>
    </row>
    <row r="67" spans="1:40" ht="12.75">
      <c r="A67" s="8" t="s">
        <v>20</v>
      </c>
      <c r="B67">
        <v>1965</v>
      </c>
      <c r="C67" t="s">
        <v>72</v>
      </c>
      <c r="D67">
        <v>73792</v>
      </c>
      <c r="F67" s="8" t="s">
        <v>21</v>
      </c>
      <c r="G67">
        <v>1965</v>
      </c>
      <c r="H67" t="s">
        <v>72</v>
      </c>
      <c r="I67">
        <v>58.7</v>
      </c>
      <c r="J67">
        <f t="shared" si="0"/>
        <v>0.5870000000000001</v>
      </c>
      <c r="R67" s="8" t="s">
        <v>22</v>
      </c>
      <c r="S67">
        <v>1965</v>
      </c>
      <c r="T67" t="s">
        <v>72</v>
      </c>
      <c r="U67">
        <v>70188</v>
      </c>
      <c r="W67" s="8" t="s">
        <v>23</v>
      </c>
      <c r="X67">
        <v>1965</v>
      </c>
      <c r="Y67" t="s">
        <v>72</v>
      </c>
      <c r="Z67">
        <v>55.8</v>
      </c>
      <c r="AA67">
        <f t="shared" si="1"/>
        <v>0.5579999999999999</v>
      </c>
      <c r="AD67" s="8" t="s">
        <v>31</v>
      </c>
      <c r="AE67">
        <v>1965</v>
      </c>
      <c r="AF67" t="s">
        <v>72</v>
      </c>
      <c r="AG67">
        <v>4.9</v>
      </c>
      <c r="AL67">
        <v>70188</v>
      </c>
      <c r="AM67">
        <f t="shared" si="2"/>
        <v>58459</v>
      </c>
      <c r="AN67">
        <v>58.459</v>
      </c>
    </row>
    <row r="68" spans="1:40" ht="12.75">
      <c r="A68" s="8" t="s">
        <v>20</v>
      </c>
      <c r="B68">
        <v>1965</v>
      </c>
      <c r="C68" t="s">
        <v>73</v>
      </c>
      <c r="D68">
        <v>74369</v>
      </c>
      <c r="F68" s="8" t="s">
        <v>21</v>
      </c>
      <c r="G68">
        <v>1965</v>
      </c>
      <c r="H68" t="s">
        <v>73</v>
      </c>
      <c r="I68">
        <v>58.9</v>
      </c>
      <c r="J68">
        <f t="shared" si="0"/>
        <v>0.589</v>
      </c>
      <c r="R68" s="8" t="s">
        <v>22</v>
      </c>
      <c r="S68">
        <v>1965</v>
      </c>
      <c r="T68" t="s">
        <v>73</v>
      </c>
      <c r="U68">
        <v>70898</v>
      </c>
      <c r="W68" s="8" t="s">
        <v>23</v>
      </c>
      <c r="X68">
        <v>1965</v>
      </c>
      <c r="Y68" t="s">
        <v>73</v>
      </c>
      <c r="Z68">
        <v>56.1</v>
      </c>
      <c r="AA68">
        <f t="shared" si="1"/>
        <v>0.561</v>
      </c>
      <c r="AD68" s="8" t="s">
        <v>31</v>
      </c>
      <c r="AE68">
        <v>1965</v>
      </c>
      <c r="AF68" t="s">
        <v>73</v>
      </c>
      <c r="AG68">
        <v>4.7</v>
      </c>
      <c r="AL68">
        <v>70898</v>
      </c>
      <c r="AM68">
        <f t="shared" si="2"/>
        <v>59154</v>
      </c>
      <c r="AN68">
        <v>59.154</v>
      </c>
    </row>
    <row r="69" spans="1:40" ht="12.75">
      <c r="A69" s="8" t="s">
        <v>20</v>
      </c>
      <c r="B69">
        <v>1965</v>
      </c>
      <c r="C69" t="s">
        <v>74</v>
      </c>
      <c r="D69">
        <v>74627</v>
      </c>
      <c r="F69" s="8" t="s">
        <v>21</v>
      </c>
      <c r="G69">
        <v>1965</v>
      </c>
      <c r="H69" t="s">
        <v>74</v>
      </c>
      <c r="I69">
        <v>58.9</v>
      </c>
      <c r="J69">
        <f t="shared" si="0"/>
        <v>0.589</v>
      </c>
      <c r="R69" s="8" t="s">
        <v>22</v>
      </c>
      <c r="S69">
        <v>1965</v>
      </c>
      <c r="T69" t="s">
        <v>74</v>
      </c>
      <c r="U69">
        <v>71370</v>
      </c>
      <c r="W69" s="8" t="s">
        <v>23</v>
      </c>
      <c r="X69">
        <v>1965</v>
      </c>
      <c r="Y69" t="s">
        <v>74</v>
      </c>
      <c r="Z69">
        <v>56.3</v>
      </c>
      <c r="AA69">
        <f t="shared" si="1"/>
        <v>0.563</v>
      </c>
      <c r="AD69" s="8" t="s">
        <v>31</v>
      </c>
      <c r="AE69">
        <v>1965</v>
      </c>
      <c r="AF69" t="s">
        <v>74</v>
      </c>
      <c r="AG69">
        <v>4.4</v>
      </c>
      <c r="AL69">
        <v>71370</v>
      </c>
      <c r="AM69">
        <f t="shared" si="2"/>
        <v>59442</v>
      </c>
      <c r="AN69">
        <v>59.442</v>
      </c>
    </row>
    <row r="70" spans="1:40" ht="12.75">
      <c r="A70" s="8" t="s">
        <v>20</v>
      </c>
      <c r="B70">
        <v>1965</v>
      </c>
      <c r="C70" t="s">
        <v>75</v>
      </c>
      <c r="D70">
        <v>74908</v>
      </c>
      <c r="F70" s="8" t="s">
        <v>21</v>
      </c>
      <c r="G70">
        <v>1965</v>
      </c>
      <c r="H70" t="s">
        <v>75</v>
      </c>
      <c r="I70">
        <v>58.9</v>
      </c>
      <c r="J70">
        <f t="shared" si="0"/>
        <v>0.589</v>
      </c>
      <c r="R70" s="8" t="s">
        <v>22</v>
      </c>
      <c r="S70">
        <v>1965</v>
      </c>
      <c r="T70" t="s">
        <v>75</v>
      </c>
      <c r="U70">
        <v>71826</v>
      </c>
      <c r="W70" s="8" t="s">
        <v>23</v>
      </c>
      <c r="X70">
        <v>1965</v>
      </c>
      <c r="Y70" t="s">
        <v>75</v>
      </c>
      <c r="Z70">
        <v>56.5</v>
      </c>
      <c r="AA70">
        <f t="shared" si="1"/>
        <v>0.565</v>
      </c>
      <c r="AD70" s="8" t="s">
        <v>31</v>
      </c>
      <c r="AE70">
        <v>1965</v>
      </c>
      <c r="AF70" t="s">
        <v>75</v>
      </c>
      <c r="AG70">
        <v>4.1</v>
      </c>
      <c r="AL70">
        <v>71826</v>
      </c>
      <c r="AM70">
        <f t="shared" si="2"/>
        <v>59977</v>
      </c>
      <c r="AN70">
        <v>59.977</v>
      </c>
    </row>
    <row r="71" spans="1:40" ht="12.75">
      <c r="A71" s="8" t="s">
        <v>20</v>
      </c>
      <c r="B71">
        <v>1966</v>
      </c>
      <c r="C71" t="s">
        <v>72</v>
      </c>
      <c r="D71">
        <v>75073</v>
      </c>
      <c r="F71" s="8" t="s">
        <v>21</v>
      </c>
      <c r="G71">
        <v>1966</v>
      </c>
      <c r="H71" t="s">
        <v>72</v>
      </c>
      <c r="I71">
        <v>58.9</v>
      </c>
      <c r="J71">
        <f t="shared" si="0"/>
        <v>0.589</v>
      </c>
      <c r="R71" s="8" t="s">
        <v>22</v>
      </c>
      <c r="S71">
        <v>1966</v>
      </c>
      <c r="T71" t="s">
        <v>72</v>
      </c>
      <c r="U71">
        <v>72174</v>
      </c>
      <c r="W71" s="8" t="s">
        <v>23</v>
      </c>
      <c r="X71">
        <v>1966</v>
      </c>
      <c r="Y71" t="s">
        <v>72</v>
      </c>
      <c r="Z71">
        <v>56.6</v>
      </c>
      <c r="AA71">
        <f t="shared" si="1"/>
        <v>0.5660000000000001</v>
      </c>
      <c r="AD71" s="8" t="s">
        <v>31</v>
      </c>
      <c r="AE71">
        <v>1966</v>
      </c>
      <c r="AF71" t="s">
        <v>72</v>
      </c>
      <c r="AG71">
        <v>3.9</v>
      </c>
      <c r="AL71">
        <v>72174</v>
      </c>
      <c r="AM71">
        <f t="shared" si="2"/>
        <v>60708</v>
      </c>
      <c r="AN71">
        <v>60.708</v>
      </c>
    </row>
    <row r="72" spans="1:40" ht="12.75">
      <c r="A72" s="8" t="s">
        <v>20</v>
      </c>
      <c r="B72">
        <v>1966</v>
      </c>
      <c r="C72" t="s">
        <v>73</v>
      </c>
      <c r="D72">
        <v>75478</v>
      </c>
      <c r="F72" s="8" t="s">
        <v>21</v>
      </c>
      <c r="G72">
        <v>1966</v>
      </c>
      <c r="H72" t="s">
        <v>73</v>
      </c>
      <c r="I72">
        <v>59</v>
      </c>
      <c r="J72">
        <f t="shared" si="0"/>
        <v>0.59</v>
      </c>
      <c r="R72" s="8" t="s">
        <v>22</v>
      </c>
      <c r="S72">
        <v>1966</v>
      </c>
      <c r="T72" t="s">
        <v>73</v>
      </c>
      <c r="U72">
        <v>72594</v>
      </c>
      <c r="W72" s="8" t="s">
        <v>23</v>
      </c>
      <c r="X72">
        <v>1966</v>
      </c>
      <c r="Y72" t="s">
        <v>73</v>
      </c>
      <c r="Z72">
        <v>56.8</v>
      </c>
      <c r="AA72">
        <f t="shared" si="1"/>
        <v>0.568</v>
      </c>
      <c r="AD72" s="8" t="s">
        <v>31</v>
      </c>
      <c r="AE72">
        <v>1966</v>
      </c>
      <c r="AF72" t="s">
        <v>73</v>
      </c>
      <c r="AG72">
        <v>3.8</v>
      </c>
      <c r="AL72">
        <v>72594</v>
      </c>
      <c r="AM72">
        <f t="shared" si="2"/>
        <v>61483</v>
      </c>
      <c r="AN72">
        <v>61.483</v>
      </c>
    </row>
    <row r="73" spans="1:40" ht="12.75">
      <c r="A73" s="8" t="s">
        <v>20</v>
      </c>
      <c r="B73">
        <v>1966</v>
      </c>
      <c r="C73" t="s">
        <v>74</v>
      </c>
      <c r="D73">
        <v>75945</v>
      </c>
      <c r="F73" s="8" t="s">
        <v>21</v>
      </c>
      <c r="G73">
        <v>1966</v>
      </c>
      <c r="H73" t="s">
        <v>74</v>
      </c>
      <c r="I73">
        <v>59.2</v>
      </c>
      <c r="J73">
        <f t="shared" si="0"/>
        <v>0.5920000000000001</v>
      </c>
      <c r="R73" s="8" t="s">
        <v>22</v>
      </c>
      <c r="S73">
        <v>1966</v>
      </c>
      <c r="T73" t="s">
        <v>74</v>
      </c>
      <c r="U73">
        <v>73086</v>
      </c>
      <c r="W73" s="8" t="s">
        <v>23</v>
      </c>
      <c r="X73">
        <v>1966</v>
      </c>
      <c r="Y73" t="s">
        <v>74</v>
      </c>
      <c r="Z73">
        <v>57</v>
      </c>
      <c r="AA73">
        <f t="shared" si="1"/>
        <v>0.57</v>
      </c>
      <c r="AD73" s="8" t="s">
        <v>31</v>
      </c>
      <c r="AE73">
        <v>1966</v>
      </c>
      <c r="AF73" t="s">
        <v>74</v>
      </c>
      <c r="AG73">
        <v>3.8</v>
      </c>
      <c r="AL73">
        <v>73086</v>
      </c>
      <c r="AM73">
        <f t="shared" si="2"/>
        <v>62005</v>
      </c>
      <c r="AN73">
        <v>62.005</v>
      </c>
    </row>
    <row r="74" spans="1:40" ht="12.75">
      <c r="A74" s="8" t="s">
        <v>20</v>
      </c>
      <c r="B74">
        <v>1966</v>
      </c>
      <c r="C74" t="s">
        <v>75</v>
      </c>
      <c r="D74">
        <v>76483</v>
      </c>
      <c r="F74" s="8" t="s">
        <v>21</v>
      </c>
      <c r="G74">
        <v>1966</v>
      </c>
      <c r="H74" t="s">
        <v>75</v>
      </c>
      <c r="I74">
        <v>59.5</v>
      </c>
      <c r="J74">
        <f t="shared" si="0"/>
        <v>0.595</v>
      </c>
      <c r="R74" s="8" t="s">
        <v>22</v>
      </c>
      <c r="S74">
        <v>1966</v>
      </c>
      <c r="T74" t="s">
        <v>75</v>
      </c>
      <c r="U74">
        <v>73657</v>
      </c>
      <c r="W74" s="8" t="s">
        <v>23</v>
      </c>
      <c r="X74">
        <v>1966</v>
      </c>
      <c r="Y74" t="s">
        <v>75</v>
      </c>
      <c r="Z74">
        <v>57.3</v>
      </c>
      <c r="AA74">
        <f t="shared" si="1"/>
        <v>0.573</v>
      </c>
      <c r="AD74" s="8" t="s">
        <v>31</v>
      </c>
      <c r="AE74">
        <v>1966</v>
      </c>
      <c r="AF74" t="s">
        <v>75</v>
      </c>
      <c r="AG74">
        <v>3.7</v>
      </c>
      <c r="AL74">
        <v>73657</v>
      </c>
      <c r="AM74">
        <f t="shared" si="2"/>
        <v>62118</v>
      </c>
      <c r="AN74">
        <v>62.118</v>
      </c>
    </row>
    <row r="75" spans="1:40" ht="12.75">
      <c r="A75" s="8" t="s">
        <v>20</v>
      </c>
      <c r="B75">
        <v>1967</v>
      </c>
      <c r="C75" t="s">
        <v>72</v>
      </c>
      <c r="D75">
        <v>76496</v>
      </c>
      <c r="F75" s="8" t="s">
        <v>21</v>
      </c>
      <c r="G75">
        <v>1967</v>
      </c>
      <c r="H75" t="s">
        <v>72</v>
      </c>
      <c r="I75">
        <v>59.3</v>
      </c>
      <c r="J75">
        <f t="shared" si="0"/>
        <v>0.593</v>
      </c>
      <c r="R75" s="8" t="s">
        <v>22</v>
      </c>
      <c r="S75">
        <v>1967</v>
      </c>
      <c r="T75" t="s">
        <v>72</v>
      </c>
      <c r="U75">
        <v>73572</v>
      </c>
      <c r="W75" s="8" t="s">
        <v>23</v>
      </c>
      <c r="X75">
        <v>1967</v>
      </c>
      <c r="Y75" t="s">
        <v>72</v>
      </c>
      <c r="Z75">
        <v>57</v>
      </c>
      <c r="AA75">
        <f t="shared" si="1"/>
        <v>0.57</v>
      </c>
      <c r="AD75" s="8" t="s">
        <v>31</v>
      </c>
      <c r="AE75">
        <v>1967</v>
      </c>
      <c r="AF75" t="s">
        <v>72</v>
      </c>
      <c r="AG75">
        <v>3.8</v>
      </c>
      <c r="AL75">
        <v>73572</v>
      </c>
      <c r="AM75">
        <f t="shared" si="2"/>
        <v>62375</v>
      </c>
      <c r="AN75">
        <v>62.375</v>
      </c>
    </row>
    <row r="76" spans="1:40" ht="12.75">
      <c r="A76" s="8" t="s">
        <v>20</v>
      </c>
      <c r="B76">
        <v>1967</v>
      </c>
      <c r="C76" t="s">
        <v>73</v>
      </c>
      <c r="D76">
        <v>76940</v>
      </c>
      <c r="F76" s="8" t="s">
        <v>21</v>
      </c>
      <c r="G76">
        <v>1967</v>
      </c>
      <c r="H76" t="s">
        <v>73</v>
      </c>
      <c r="I76">
        <v>59.4</v>
      </c>
      <c r="J76">
        <f aca="true" t="shared" si="3" ref="J76:J139">I76/100</f>
        <v>0.594</v>
      </c>
      <c r="R76" s="8" t="s">
        <v>22</v>
      </c>
      <c r="S76">
        <v>1967</v>
      </c>
      <c r="T76" t="s">
        <v>73</v>
      </c>
      <c r="U76">
        <v>74001</v>
      </c>
      <c r="W76" s="8" t="s">
        <v>23</v>
      </c>
      <c r="X76">
        <v>1967</v>
      </c>
      <c r="Y76" t="s">
        <v>73</v>
      </c>
      <c r="Z76">
        <v>57.1</v>
      </c>
      <c r="AA76">
        <f aca="true" t="shared" si="4" ref="AA76:AA139">Z76/100</f>
        <v>0.5710000000000001</v>
      </c>
      <c r="AD76" s="8" t="s">
        <v>31</v>
      </c>
      <c r="AE76">
        <v>1967</v>
      </c>
      <c r="AF76" t="s">
        <v>73</v>
      </c>
      <c r="AG76">
        <v>3.8</v>
      </c>
      <c r="AL76">
        <v>74001</v>
      </c>
      <c r="AM76">
        <f aca="true" t="shared" si="5" ref="AM76:AM139">AN76*1000</f>
        <v>62395</v>
      </c>
      <c r="AN76">
        <v>62.395</v>
      </c>
    </row>
    <row r="77" spans="1:40" ht="12.75">
      <c r="A77" s="8" t="s">
        <v>20</v>
      </c>
      <c r="B77">
        <v>1967</v>
      </c>
      <c r="C77" t="s">
        <v>74</v>
      </c>
      <c r="D77">
        <v>77664</v>
      </c>
      <c r="F77" s="8" t="s">
        <v>21</v>
      </c>
      <c r="G77">
        <v>1967</v>
      </c>
      <c r="H77" t="s">
        <v>74</v>
      </c>
      <c r="I77">
        <v>59.7</v>
      </c>
      <c r="J77">
        <f t="shared" si="3"/>
        <v>0.597</v>
      </c>
      <c r="R77" s="8" t="s">
        <v>22</v>
      </c>
      <c r="S77">
        <v>1967</v>
      </c>
      <c r="T77" t="s">
        <v>74</v>
      </c>
      <c r="U77">
        <v>74714</v>
      </c>
      <c r="W77" s="8" t="s">
        <v>23</v>
      </c>
      <c r="X77">
        <v>1967</v>
      </c>
      <c r="Y77" t="s">
        <v>74</v>
      </c>
      <c r="Z77">
        <v>57.4</v>
      </c>
      <c r="AA77">
        <f t="shared" si="4"/>
        <v>0.574</v>
      </c>
      <c r="AD77" s="8" t="s">
        <v>31</v>
      </c>
      <c r="AE77">
        <v>1967</v>
      </c>
      <c r="AF77" t="s">
        <v>74</v>
      </c>
      <c r="AG77">
        <v>3.8</v>
      </c>
      <c r="AL77">
        <v>74714</v>
      </c>
      <c r="AM77">
        <f t="shared" si="5"/>
        <v>62658</v>
      </c>
      <c r="AN77">
        <v>62.658</v>
      </c>
    </row>
    <row r="78" spans="1:40" ht="12.75">
      <c r="A78" s="8" t="s">
        <v>20</v>
      </c>
      <c r="B78">
        <v>1967</v>
      </c>
      <c r="C78" t="s">
        <v>75</v>
      </c>
      <c r="D78">
        <v>78292</v>
      </c>
      <c r="F78" s="8" t="s">
        <v>21</v>
      </c>
      <c r="G78">
        <v>1967</v>
      </c>
      <c r="H78" t="s">
        <v>75</v>
      </c>
      <c r="I78">
        <v>59.9</v>
      </c>
      <c r="J78">
        <f t="shared" si="3"/>
        <v>0.599</v>
      </c>
      <c r="R78" s="8" t="s">
        <v>22</v>
      </c>
      <c r="S78">
        <v>1967</v>
      </c>
      <c r="T78" t="s">
        <v>75</v>
      </c>
      <c r="U78">
        <v>75216</v>
      </c>
      <c r="W78" s="8" t="s">
        <v>23</v>
      </c>
      <c r="X78">
        <v>1967</v>
      </c>
      <c r="Y78" t="s">
        <v>75</v>
      </c>
      <c r="Z78">
        <v>57.5</v>
      </c>
      <c r="AA78">
        <f t="shared" si="4"/>
        <v>0.575</v>
      </c>
      <c r="AD78" s="8" t="s">
        <v>31</v>
      </c>
      <c r="AE78">
        <v>1967</v>
      </c>
      <c r="AF78" t="s">
        <v>75</v>
      </c>
      <c r="AG78">
        <v>3.9</v>
      </c>
      <c r="AL78">
        <v>75216</v>
      </c>
      <c r="AM78">
        <f t="shared" si="5"/>
        <v>62970</v>
      </c>
      <c r="AN78">
        <v>62.97</v>
      </c>
    </row>
    <row r="79" spans="1:40" ht="12.75">
      <c r="A79" s="8" t="s">
        <v>20</v>
      </c>
      <c r="B79">
        <v>1968</v>
      </c>
      <c r="C79" t="s">
        <v>72</v>
      </c>
      <c r="D79">
        <v>78023</v>
      </c>
      <c r="F79" s="8" t="s">
        <v>21</v>
      </c>
      <c r="G79">
        <v>1968</v>
      </c>
      <c r="H79" t="s">
        <v>72</v>
      </c>
      <c r="I79">
        <v>59.4</v>
      </c>
      <c r="J79">
        <f t="shared" si="3"/>
        <v>0.594</v>
      </c>
      <c r="R79" s="8" t="s">
        <v>22</v>
      </c>
      <c r="S79">
        <v>1968</v>
      </c>
      <c r="T79" t="s">
        <v>72</v>
      </c>
      <c r="U79">
        <v>75104</v>
      </c>
      <c r="W79" s="8" t="s">
        <v>23</v>
      </c>
      <c r="X79">
        <v>1968</v>
      </c>
      <c r="Y79" t="s">
        <v>72</v>
      </c>
      <c r="Z79">
        <v>57.2</v>
      </c>
      <c r="AA79">
        <f t="shared" si="4"/>
        <v>0.5720000000000001</v>
      </c>
      <c r="AD79" s="8" t="s">
        <v>31</v>
      </c>
      <c r="AE79">
        <v>1968</v>
      </c>
      <c r="AF79" t="s">
        <v>72</v>
      </c>
      <c r="AG79">
        <v>3.7</v>
      </c>
      <c r="AL79">
        <v>75104</v>
      </c>
      <c r="AM79">
        <f t="shared" si="5"/>
        <v>63296</v>
      </c>
      <c r="AN79">
        <v>63.296</v>
      </c>
    </row>
    <row r="80" spans="1:40" ht="12.75">
      <c r="A80" s="8" t="s">
        <v>20</v>
      </c>
      <c r="B80">
        <v>1968</v>
      </c>
      <c r="C80" t="s">
        <v>73</v>
      </c>
      <c r="D80">
        <v>78744</v>
      </c>
      <c r="F80" s="8" t="s">
        <v>21</v>
      </c>
      <c r="G80">
        <v>1968</v>
      </c>
      <c r="H80" t="s">
        <v>73</v>
      </c>
      <c r="I80">
        <v>59.8</v>
      </c>
      <c r="J80">
        <f t="shared" si="3"/>
        <v>0.598</v>
      </c>
      <c r="R80" s="8" t="s">
        <v>22</v>
      </c>
      <c r="S80">
        <v>1968</v>
      </c>
      <c r="T80" t="s">
        <v>73</v>
      </c>
      <c r="U80">
        <v>75949</v>
      </c>
      <c r="W80" s="8" t="s">
        <v>23</v>
      </c>
      <c r="X80">
        <v>1968</v>
      </c>
      <c r="Y80" t="s">
        <v>73</v>
      </c>
      <c r="Z80">
        <v>57.7</v>
      </c>
      <c r="AA80">
        <f t="shared" si="4"/>
        <v>0.5770000000000001</v>
      </c>
      <c r="AD80" s="8" t="s">
        <v>31</v>
      </c>
      <c r="AE80">
        <v>1968</v>
      </c>
      <c r="AF80" t="s">
        <v>73</v>
      </c>
      <c r="AG80">
        <v>3.5</v>
      </c>
      <c r="AL80">
        <v>75949</v>
      </c>
      <c r="AM80">
        <f t="shared" si="5"/>
        <v>63785</v>
      </c>
      <c r="AN80">
        <v>63.785</v>
      </c>
    </row>
    <row r="81" spans="1:40" ht="12.75">
      <c r="A81" s="8" t="s">
        <v>20</v>
      </c>
      <c r="B81">
        <v>1968</v>
      </c>
      <c r="C81" t="s">
        <v>74</v>
      </c>
      <c r="D81">
        <v>78880</v>
      </c>
      <c r="F81" s="8" t="s">
        <v>21</v>
      </c>
      <c r="G81">
        <v>1968</v>
      </c>
      <c r="H81" t="s">
        <v>74</v>
      </c>
      <c r="I81">
        <v>59.6</v>
      </c>
      <c r="J81">
        <f t="shared" si="3"/>
        <v>0.596</v>
      </c>
      <c r="R81" s="8" t="s">
        <v>22</v>
      </c>
      <c r="S81">
        <v>1968</v>
      </c>
      <c r="T81" t="s">
        <v>74</v>
      </c>
      <c r="U81">
        <v>76101</v>
      </c>
      <c r="W81" s="8" t="s">
        <v>23</v>
      </c>
      <c r="X81">
        <v>1968</v>
      </c>
      <c r="Y81" t="s">
        <v>74</v>
      </c>
      <c r="Z81">
        <v>57.5</v>
      </c>
      <c r="AA81">
        <f t="shared" si="4"/>
        <v>0.575</v>
      </c>
      <c r="AD81" s="8" t="s">
        <v>31</v>
      </c>
      <c r="AE81">
        <v>1968</v>
      </c>
      <c r="AF81" t="s">
        <v>74</v>
      </c>
      <c r="AG81">
        <v>3.5</v>
      </c>
      <c r="AL81">
        <v>76101</v>
      </c>
      <c r="AM81">
        <f t="shared" si="5"/>
        <v>64235</v>
      </c>
      <c r="AN81">
        <v>64.235</v>
      </c>
    </row>
    <row r="82" spans="1:40" ht="12.75">
      <c r="A82" s="8" t="s">
        <v>20</v>
      </c>
      <c r="B82">
        <v>1968</v>
      </c>
      <c r="C82" t="s">
        <v>75</v>
      </c>
      <c r="D82">
        <v>79195</v>
      </c>
      <c r="F82" s="8" t="s">
        <v>21</v>
      </c>
      <c r="G82">
        <v>1968</v>
      </c>
      <c r="H82" t="s">
        <v>75</v>
      </c>
      <c r="I82">
        <v>59.6</v>
      </c>
      <c r="J82">
        <f t="shared" si="3"/>
        <v>0.596</v>
      </c>
      <c r="R82" s="8" t="s">
        <v>22</v>
      </c>
      <c r="S82">
        <v>1968</v>
      </c>
      <c r="T82" t="s">
        <v>75</v>
      </c>
      <c r="U82">
        <v>76498</v>
      </c>
      <c r="W82" s="8" t="s">
        <v>23</v>
      </c>
      <c r="X82">
        <v>1968</v>
      </c>
      <c r="Y82" t="s">
        <v>75</v>
      </c>
      <c r="Z82">
        <v>57.6</v>
      </c>
      <c r="AA82">
        <f t="shared" si="4"/>
        <v>0.5760000000000001</v>
      </c>
      <c r="AD82" s="8" t="s">
        <v>31</v>
      </c>
      <c r="AE82">
        <v>1968</v>
      </c>
      <c r="AF82" t="s">
        <v>75</v>
      </c>
      <c r="AG82">
        <v>3.4</v>
      </c>
      <c r="AL82">
        <v>76498</v>
      </c>
      <c r="AM82">
        <f t="shared" si="5"/>
        <v>64944.99999999999</v>
      </c>
      <c r="AN82">
        <v>64.945</v>
      </c>
    </row>
    <row r="83" spans="1:40" ht="12.75">
      <c r="A83" s="8" t="s">
        <v>20</v>
      </c>
      <c r="B83">
        <v>1969</v>
      </c>
      <c r="C83" t="s">
        <v>72</v>
      </c>
      <c r="D83">
        <v>79874</v>
      </c>
      <c r="F83" s="8" t="s">
        <v>21</v>
      </c>
      <c r="G83">
        <v>1969</v>
      </c>
      <c r="H83" t="s">
        <v>72</v>
      </c>
      <c r="I83">
        <v>59.8</v>
      </c>
      <c r="J83">
        <f t="shared" si="3"/>
        <v>0.598</v>
      </c>
      <c r="R83" s="8" t="s">
        <v>22</v>
      </c>
      <c r="S83">
        <v>1969</v>
      </c>
      <c r="T83" t="s">
        <v>72</v>
      </c>
      <c r="U83">
        <v>77166</v>
      </c>
      <c r="W83" s="8" t="s">
        <v>23</v>
      </c>
      <c r="X83">
        <v>1969</v>
      </c>
      <c r="Y83" t="s">
        <v>72</v>
      </c>
      <c r="Z83">
        <v>57.8</v>
      </c>
      <c r="AA83">
        <f t="shared" si="4"/>
        <v>0.578</v>
      </c>
      <c r="AD83" s="8" t="s">
        <v>31</v>
      </c>
      <c r="AE83">
        <v>1969</v>
      </c>
      <c r="AF83" t="s">
        <v>72</v>
      </c>
      <c r="AG83">
        <v>3.4</v>
      </c>
      <c r="AL83">
        <v>77166</v>
      </c>
      <c r="AM83">
        <f t="shared" si="5"/>
        <v>65601</v>
      </c>
      <c r="AN83">
        <v>65.601</v>
      </c>
    </row>
    <row r="84" spans="1:40" ht="12.75">
      <c r="A84" s="8" t="s">
        <v>20</v>
      </c>
      <c r="B84">
        <v>1969</v>
      </c>
      <c r="C84" t="s">
        <v>73</v>
      </c>
      <c r="D84">
        <v>80367</v>
      </c>
      <c r="F84" s="8" t="s">
        <v>21</v>
      </c>
      <c r="G84">
        <v>1969</v>
      </c>
      <c r="H84" t="s">
        <v>73</v>
      </c>
      <c r="I84">
        <v>60</v>
      </c>
      <c r="J84">
        <f t="shared" si="3"/>
        <v>0.6</v>
      </c>
      <c r="R84" s="8" t="s">
        <v>22</v>
      </c>
      <c r="S84">
        <v>1969</v>
      </c>
      <c r="T84" t="s">
        <v>73</v>
      </c>
      <c r="U84">
        <v>77605</v>
      </c>
      <c r="W84" s="8" t="s">
        <v>23</v>
      </c>
      <c r="X84">
        <v>1969</v>
      </c>
      <c r="Y84" t="s">
        <v>73</v>
      </c>
      <c r="Z84">
        <v>57.9</v>
      </c>
      <c r="AA84">
        <f t="shared" si="4"/>
        <v>0.579</v>
      </c>
      <c r="AD84" s="8" t="s">
        <v>31</v>
      </c>
      <c r="AE84">
        <v>1969</v>
      </c>
      <c r="AF84" t="s">
        <v>73</v>
      </c>
      <c r="AG84">
        <v>3.4</v>
      </c>
      <c r="AL84">
        <v>77605</v>
      </c>
      <c r="AM84">
        <f t="shared" si="5"/>
        <v>66304</v>
      </c>
      <c r="AN84">
        <v>66.304</v>
      </c>
    </row>
    <row r="85" spans="1:40" ht="12.75">
      <c r="A85" s="8" t="s">
        <v>20</v>
      </c>
      <c r="B85">
        <v>1969</v>
      </c>
      <c r="C85" t="s">
        <v>74</v>
      </c>
      <c r="D85">
        <v>81075</v>
      </c>
      <c r="F85" s="8" t="s">
        <v>21</v>
      </c>
      <c r="G85">
        <v>1969</v>
      </c>
      <c r="H85" t="s">
        <v>74</v>
      </c>
      <c r="I85">
        <v>60.2</v>
      </c>
      <c r="J85">
        <f t="shared" si="3"/>
        <v>0.602</v>
      </c>
      <c r="R85" s="8" t="s">
        <v>22</v>
      </c>
      <c r="S85">
        <v>1969</v>
      </c>
      <c r="T85" t="s">
        <v>74</v>
      </c>
      <c r="U85">
        <v>78154</v>
      </c>
      <c r="W85" s="8" t="s">
        <v>23</v>
      </c>
      <c r="X85">
        <v>1969</v>
      </c>
      <c r="Y85" t="s">
        <v>74</v>
      </c>
      <c r="Z85">
        <v>58.1</v>
      </c>
      <c r="AA85">
        <f t="shared" si="4"/>
        <v>0.581</v>
      </c>
      <c r="AD85" s="8" t="s">
        <v>31</v>
      </c>
      <c r="AE85">
        <v>1969</v>
      </c>
      <c r="AF85" t="s">
        <v>74</v>
      </c>
      <c r="AG85">
        <v>3.6</v>
      </c>
      <c r="AL85">
        <v>78154</v>
      </c>
      <c r="AM85">
        <f t="shared" si="5"/>
        <v>66759</v>
      </c>
      <c r="AN85">
        <v>66.759</v>
      </c>
    </row>
    <row r="86" spans="1:40" ht="12.75">
      <c r="A86" s="8" t="s">
        <v>20</v>
      </c>
      <c r="B86">
        <v>1969</v>
      </c>
      <c r="C86" t="s">
        <v>75</v>
      </c>
      <c r="D86">
        <v>81506</v>
      </c>
      <c r="F86" s="8" t="s">
        <v>21</v>
      </c>
      <c r="G86">
        <v>1969</v>
      </c>
      <c r="H86" t="s">
        <v>75</v>
      </c>
      <c r="I86">
        <v>60.3</v>
      </c>
      <c r="J86">
        <f t="shared" si="3"/>
        <v>0.603</v>
      </c>
      <c r="R86" s="8" t="s">
        <v>22</v>
      </c>
      <c r="S86">
        <v>1969</v>
      </c>
      <c r="T86" t="s">
        <v>75</v>
      </c>
      <c r="U86">
        <v>78576</v>
      </c>
      <c r="W86" s="8" t="s">
        <v>23</v>
      </c>
      <c r="X86">
        <v>1969</v>
      </c>
      <c r="Y86" t="s">
        <v>75</v>
      </c>
      <c r="Z86">
        <v>58.1</v>
      </c>
      <c r="AA86">
        <f t="shared" si="4"/>
        <v>0.581</v>
      </c>
      <c r="AD86" s="8" t="s">
        <v>31</v>
      </c>
      <c r="AE86">
        <v>1969</v>
      </c>
      <c r="AF86" t="s">
        <v>75</v>
      </c>
      <c r="AG86">
        <v>3.6</v>
      </c>
      <c r="AL86">
        <v>78576</v>
      </c>
      <c r="AM86">
        <f t="shared" si="5"/>
        <v>66817</v>
      </c>
      <c r="AN86">
        <v>66.817</v>
      </c>
    </row>
    <row r="87" spans="1:40" ht="12.75">
      <c r="A87" s="8" t="s">
        <v>20</v>
      </c>
      <c r="B87">
        <v>1970</v>
      </c>
      <c r="C87" t="s">
        <v>72</v>
      </c>
      <c r="D87">
        <v>82210</v>
      </c>
      <c r="F87" s="8" t="s">
        <v>21</v>
      </c>
      <c r="G87">
        <v>1970</v>
      </c>
      <c r="H87" t="s">
        <v>72</v>
      </c>
      <c r="I87">
        <v>60.5</v>
      </c>
      <c r="J87">
        <f t="shared" si="3"/>
        <v>0.605</v>
      </c>
      <c r="R87" s="8" t="s">
        <v>22</v>
      </c>
      <c r="S87">
        <v>1970</v>
      </c>
      <c r="T87" t="s">
        <v>72</v>
      </c>
      <c r="U87">
        <v>78780</v>
      </c>
      <c r="W87" s="8" t="s">
        <v>23</v>
      </c>
      <c r="X87">
        <v>1970</v>
      </c>
      <c r="Y87" t="s">
        <v>72</v>
      </c>
      <c r="Z87">
        <v>57.9</v>
      </c>
      <c r="AA87">
        <f t="shared" si="4"/>
        <v>0.579</v>
      </c>
      <c r="AD87" s="8" t="s">
        <v>31</v>
      </c>
      <c r="AE87">
        <v>1970</v>
      </c>
      <c r="AF87" t="s">
        <v>72</v>
      </c>
      <c r="AG87">
        <v>4.2</v>
      </c>
      <c r="AL87">
        <v>78780</v>
      </c>
      <c r="AM87">
        <f t="shared" si="5"/>
        <v>66839</v>
      </c>
      <c r="AN87">
        <v>66.839</v>
      </c>
    </row>
    <row r="88" spans="1:40" ht="12.75">
      <c r="A88" s="8" t="s">
        <v>20</v>
      </c>
      <c r="B88">
        <v>1970</v>
      </c>
      <c r="C88" t="s">
        <v>73</v>
      </c>
      <c r="D88">
        <v>82565</v>
      </c>
      <c r="F88" s="8" t="s">
        <v>21</v>
      </c>
      <c r="G88">
        <v>1970</v>
      </c>
      <c r="H88" t="s">
        <v>73</v>
      </c>
      <c r="I88">
        <v>60.4</v>
      </c>
      <c r="J88">
        <f t="shared" si="3"/>
        <v>0.604</v>
      </c>
      <c r="R88" s="8" t="s">
        <v>22</v>
      </c>
      <c r="S88">
        <v>1970</v>
      </c>
      <c r="T88" t="s">
        <v>73</v>
      </c>
      <c r="U88">
        <v>78636</v>
      </c>
      <c r="W88" s="8" t="s">
        <v>23</v>
      </c>
      <c r="X88">
        <v>1970</v>
      </c>
      <c r="Y88" t="s">
        <v>73</v>
      </c>
      <c r="Z88">
        <v>57.5</v>
      </c>
      <c r="AA88">
        <f t="shared" si="4"/>
        <v>0.575</v>
      </c>
      <c r="AD88" s="8" t="s">
        <v>31</v>
      </c>
      <c r="AE88">
        <v>1970</v>
      </c>
      <c r="AF88" t="s">
        <v>73</v>
      </c>
      <c r="AG88">
        <v>4.8</v>
      </c>
      <c r="AL88">
        <v>78636</v>
      </c>
      <c r="AM88">
        <f t="shared" si="5"/>
        <v>66424</v>
      </c>
      <c r="AN88">
        <v>66.424</v>
      </c>
    </row>
    <row r="89" spans="1:40" ht="12.75">
      <c r="A89" s="8" t="s">
        <v>20</v>
      </c>
      <c r="B89">
        <v>1970</v>
      </c>
      <c r="C89" t="s">
        <v>74</v>
      </c>
      <c r="D89">
        <v>82912</v>
      </c>
      <c r="F89" s="8" t="s">
        <v>21</v>
      </c>
      <c r="G89">
        <v>1970</v>
      </c>
      <c r="H89" t="s">
        <v>74</v>
      </c>
      <c r="I89">
        <v>60.3</v>
      </c>
      <c r="J89">
        <f t="shared" si="3"/>
        <v>0.603</v>
      </c>
      <c r="R89" s="8" t="s">
        <v>22</v>
      </c>
      <c r="S89">
        <v>1970</v>
      </c>
      <c r="T89" t="s">
        <v>74</v>
      </c>
      <c r="U89">
        <v>78616</v>
      </c>
      <c r="W89" s="8" t="s">
        <v>23</v>
      </c>
      <c r="X89">
        <v>1970</v>
      </c>
      <c r="Y89" t="s">
        <v>74</v>
      </c>
      <c r="Z89">
        <v>57.2</v>
      </c>
      <c r="AA89">
        <f t="shared" si="4"/>
        <v>0.5720000000000001</v>
      </c>
      <c r="AD89" s="8" t="s">
        <v>31</v>
      </c>
      <c r="AE89">
        <v>1970</v>
      </c>
      <c r="AF89" t="s">
        <v>74</v>
      </c>
      <c r="AG89">
        <v>5.2</v>
      </c>
      <c r="AL89">
        <v>78616</v>
      </c>
      <c r="AM89">
        <f t="shared" si="5"/>
        <v>66408</v>
      </c>
      <c r="AN89">
        <v>66.408</v>
      </c>
    </row>
    <row r="90" spans="1:40" ht="12.75">
      <c r="A90" s="8" t="s">
        <v>20</v>
      </c>
      <c r="B90">
        <v>1970</v>
      </c>
      <c r="C90" t="s">
        <v>75</v>
      </c>
      <c r="D90">
        <v>83498</v>
      </c>
      <c r="F90" s="8" t="s">
        <v>21</v>
      </c>
      <c r="G90">
        <v>1970</v>
      </c>
      <c r="H90" t="s">
        <v>75</v>
      </c>
      <c r="I90">
        <v>60.4</v>
      </c>
      <c r="J90">
        <f t="shared" si="3"/>
        <v>0.604</v>
      </c>
      <c r="R90" s="8" t="s">
        <v>22</v>
      </c>
      <c r="S90">
        <v>1970</v>
      </c>
      <c r="T90" t="s">
        <v>75</v>
      </c>
      <c r="U90">
        <v>78643</v>
      </c>
      <c r="W90" s="8" t="s">
        <v>23</v>
      </c>
      <c r="X90">
        <v>1970</v>
      </c>
      <c r="Y90" t="s">
        <v>75</v>
      </c>
      <c r="Z90">
        <v>56.9</v>
      </c>
      <c r="AA90">
        <f t="shared" si="4"/>
        <v>0.569</v>
      </c>
      <c r="AD90" s="8" t="s">
        <v>31</v>
      </c>
      <c r="AE90">
        <v>1970</v>
      </c>
      <c r="AF90" t="s">
        <v>75</v>
      </c>
      <c r="AG90">
        <v>5.8</v>
      </c>
      <c r="AL90">
        <v>78643</v>
      </c>
      <c r="AM90">
        <f t="shared" si="5"/>
        <v>65962</v>
      </c>
      <c r="AN90">
        <v>65.962</v>
      </c>
    </row>
    <row r="91" spans="1:40" ht="12.75">
      <c r="A91" s="8" t="s">
        <v>20</v>
      </c>
      <c r="B91">
        <v>1971</v>
      </c>
      <c r="C91" t="s">
        <v>72</v>
      </c>
      <c r="D91">
        <v>83676</v>
      </c>
      <c r="F91" s="8" t="s">
        <v>21</v>
      </c>
      <c r="G91">
        <v>1971</v>
      </c>
      <c r="H91" t="s">
        <v>72</v>
      </c>
      <c r="I91">
        <v>60.2</v>
      </c>
      <c r="J91">
        <f t="shared" si="3"/>
        <v>0.602</v>
      </c>
      <c r="R91" s="8" t="s">
        <v>22</v>
      </c>
      <c r="S91">
        <v>1971</v>
      </c>
      <c r="T91" t="s">
        <v>72</v>
      </c>
      <c r="U91">
        <v>78717</v>
      </c>
      <c r="W91" s="8" t="s">
        <v>23</v>
      </c>
      <c r="X91">
        <v>1971</v>
      </c>
      <c r="Y91" t="s">
        <v>72</v>
      </c>
      <c r="Z91">
        <v>56.6</v>
      </c>
      <c r="AA91">
        <f t="shared" si="4"/>
        <v>0.5660000000000001</v>
      </c>
      <c r="AD91" s="8" t="s">
        <v>31</v>
      </c>
      <c r="AE91">
        <v>1971</v>
      </c>
      <c r="AF91" t="s">
        <v>72</v>
      </c>
      <c r="AG91">
        <v>5.9</v>
      </c>
      <c r="AL91">
        <v>78717</v>
      </c>
      <c r="AM91">
        <f t="shared" si="5"/>
        <v>66260</v>
      </c>
      <c r="AN91">
        <v>66.26</v>
      </c>
    </row>
    <row r="92" spans="1:40" ht="12.75">
      <c r="A92" s="8" t="s">
        <v>20</v>
      </c>
      <c r="B92">
        <v>1971</v>
      </c>
      <c r="C92" t="s">
        <v>73</v>
      </c>
      <c r="D92">
        <v>83929</v>
      </c>
      <c r="F92" s="8" t="s">
        <v>21</v>
      </c>
      <c r="G92">
        <v>1971</v>
      </c>
      <c r="H92" t="s">
        <v>73</v>
      </c>
      <c r="I92">
        <v>60</v>
      </c>
      <c r="J92">
        <f t="shared" si="3"/>
        <v>0.6</v>
      </c>
      <c r="R92" s="8" t="s">
        <v>22</v>
      </c>
      <c r="S92">
        <v>1971</v>
      </c>
      <c r="T92" t="s">
        <v>73</v>
      </c>
      <c r="U92">
        <v>78961</v>
      </c>
      <c r="W92" s="8" t="s">
        <v>23</v>
      </c>
      <c r="X92">
        <v>1971</v>
      </c>
      <c r="Y92" t="s">
        <v>73</v>
      </c>
      <c r="Z92">
        <v>56.5</v>
      </c>
      <c r="AA92">
        <f t="shared" si="4"/>
        <v>0.565</v>
      </c>
      <c r="AD92" s="8" t="s">
        <v>31</v>
      </c>
      <c r="AE92">
        <v>1971</v>
      </c>
      <c r="AF92" t="s">
        <v>73</v>
      </c>
      <c r="AG92">
        <v>5.9</v>
      </c>
      <c r="AL92">
        <v>78961</v>
      </c>
      <c r="AM92">
        <f t="shared" si="5"/>
        <v>66498</v>
      </c>
      <c r="AN92">
        <v>66.498</v>
      </c>
    </row>
    <row r="93" spans="1:40" ht="12.75">
      <c r="A93" s="8" t="s">
        <v>20</v>
      </c>
      <c r="B93">
        <v>1971</v>
      </c>
      <c r="C93" t="s">
        <v>74</v>
      </c>
      <c r="D93">
        <v>84581</v>
      </c>
      <c r="F93" s="8" t="s">
        <v>21</v>
      </c>
      <c r="G93">
        <v>1971</v>
      </c>
      <c r="H93" t="s">
        <v>74</v>
      </c>
      <c r="I93">
        <v>60.2</v>
      </c>
      <c r="J93">
        <f t="shared" si="3"/>
        <v>0.602</v>
      </c>
      <c r="R93" s="8" t="s">
        <v>22</v>
      </c>
      <c r="S93">
        <v>1971</v>
      </c>
      <c r="T93" t="s">
        <v>74</v>
      </c>
      <c r="U93">
        <v>79511</v>
      </c>
      <c r="W93" s="8" t="s">
        <v>23</v>
      </c>
      <c r="X93">
        <v>1971</v>
      </c>
      <c r="Y93" t="s">
        <v>74</v>
      </c>
      <c r="Z93">
        <v>56.6</v>
      </c>
      <c r="AA93">
        <f t="shared" si="4"/>
        <v>0.5660000000000001</v>
      </c>
      <c r="AD93" s="8" t="s">
        <v>31</v>
      </c>
      <c r="AE93">
        <v>1971</v>
      </c>
      <c r="AF93" t="s">
        <v>74</v>
      </c>
      <c r="AG93">
        <v>6</v>
      </c>
      <c r="AL93">
        <v>79511</v>
      </c>
      <c r="AM93">
        <f t="shared" si="5"/>
        <v>66611</v>
      </c>
      <c r="AN93">
        <v>66.611</v>
      </c>
    </row>
    <row r="94" spans="1:40" ht="12.75">
      <c r="A94" s="8" t="s">
        <v>20</v>
      </c>
      <c r="B94">
        <v>1971</v>
      </c>
      <c r="C94" t="s">
        <v>75</v>
      </c>
      <c r="D94">
        <v>85318</v>
      </c>
      <c r="F94" s="8" t="s">
        <v>21</v>
      </c>
      <c r="G94">
        <v>1971</v>
      </c>
      <c r="H94" t="s">
        <v>75</v>
      </c>
      <c r="I94">
        <v>60.3</v>
      </c>
      <c r="J94">
        <f t="shared" si="3"/>
        <v>0.603</v>
      </c>
      <c r="R94" s="8" t="s">
        <v>22</v>
      </c>
      <c r="S94">
        <v>1971</v>
      </c>
      <c r="T94" t="s">
        <v>75</v>
      </c>
      <c r="U94">
        <v>80229</v>
      </c>
      <c r="W94" s="8" t="s">
        <v>23</v>
      </c>
      <c r="X94">
        <v>1971</v>
      </c>
      <c r="Y94" t="s">
        <v>75</v>
      </c>
      <c r="Z94">
        <v>56.7</v>
      </c>
      <c r="AA94">
        <f t="shared" si="4"/>
        <v>0.5670000000000001</v>
      </c>
      <c r="AD94" s="8" t="s">
        <v>31</v>
      </c>
      <c r="AE94">
        <v>1971</v>
      </c>
      <c r="AF94" t="s">
        <v>75</v>
      </c>
      <c r="AG94">
        <v>6</v>
      </c>
      <c r="AL94">
        <v>80229</v>
      </c>
      <c r="AM94">
        <f t="shared" si="5"/>
        <v>67088</v>
      </c>
      <c r="AN94">
        <v>67.088</v>
      </c>
    </row>
    <row r="95" spans="1:40" ht="12.75">
      <c r="A95" s="8" t="s">
        <v>20</v>
      </c>
      <c r="B95">
        <v>1972</v>
      </c>
      <c r="C95" t="s">
        <v>72</v>
      </c>
      <c r="D95">
        <v>86208</v>
      </c>
      <c r="F95" s="8" t="s">
        <v>21</v>
      </c>
      <c r="G95">
        <v>1972</v>
      </c>
      <c r="H95" t="s">
        <v>72</v>
      </c>
      <c r="I95">
        <v>60.3</v>
      </c>
      <c r="J95">
        <f t="shared" si="3"/>
        <v>0.603</v>
      </c>
      <c r="R95" s="8" t="s">
        <v>22</v>
      </c>
      <c r="S95">
        <v>1972</v>
      </c>
      <c r="T95" t="s">
        <v>72</v>
      </c>
      <c r="U95">
        <v>81213</v>
      </c>
      <c r="W95" s="8" t="s">
        <v>23</v>
      </c>
      <c r="X95">
        <v>1972</v>
      </c>
      <c r="Y95" t="s">
        <v>72</v>
      </c>
      <c r="Z95">
        <v>56.8</v>
      </c>
      <c r="AA95">
        <f t="shared" si="4"/>
        <v>0.568</v>
      </c>
      <c r="AD95" s="8" t="s">
        <v>31</v>
      </c>
      <c r="AE95">
        <v>1972</v>
      </c>
      <c r="AF95" t="s">
        <v>72</v>
      </c>
      <c r="AG95">
        <v>5.8</v>
      </c>
      <c r="AL95">
        <v>81213</v>
      </c>
      <c r="AM95">
        <f t="shared" si="5"/>
        <v>67834</v>
      </c>
      <c r="AN95">
        <v>67.834</v>
      </c>
    </row>
    <row r="96" spans="1:40" ht="12.75">
      <c r="A96" s="8" t="s">
        <v>20</v>
      </c>
      <c r="B96">
        <v>1972</v>
      </c>
      <c r="C96" t="s">
        <v>73</v>
      </c>
      <c r="D96">
        <v>86810</v>
      </c>
      <c r="F96" s="8" t="s">
        <v>21</v>
      </c>
      <c r="G96">
        <v>1972</v>
      </c>
      <c r="H96" t="s">
        <v>73</v>
      </c>
      <c r="I96">
        <v>60.4</v>
      </c>
      <c r="J96">
        <f t="shared" si="3"/>
        <v>0.604</v>
      </c>
      <c r="R96" s="8" t="s">
        <v>22</v>
      </c>
      <c r="S96">
        <v>1972</v>
      </c>
      <c r="T96" t="s">
        <v>73</v>
      </c>
      <c r="U96">
        <v>81875</v>
      </c>
      <c r="W96" s="8" t="s">
        <v>23</v>
      </c>
      <c r="X96">
        <v>1972</v>
      </c>
      <c r="Y96" t="s">
        <v>73</v>
      </c>
      <c r="Z96">
        <v>57</v>
      </c>
      <c r="AA96">
        <f t="shared" si="4"/>
        <v>0.57</v>
      </c>
      <c r="AD96" s="8" t="s">
        <v>31</v>
      </c>
      <c r="AE96">
        <v>1972</v>
      </c>
      <c r="AF96" t="s">
        <v>73</v>
      </c>
      <c r="AG96">
        <v>5.7</v>
      </c>
      <c r="AL96">
        <v>81875</v>
      </c>
      <c r="AM96">
        <f t="shared" si="5"/>
        <v>68331</v>
      </c>
      <c r="AN96">
        <v>68.331</v>
      </c>
    </row>
    <row r="97" spans="1:40" ht="12.75">
      <c r="A97" s="8" t="s">
        <v>20</v>
      </c>
      <c r="B97">
        <v>1972</v>
      </c>
      <c r="C97" t="s">
        <v>74</v>
      </c>
      <c r="D97">
        <v>87351</v>
      </c>
      <c r="F97" s="8" t="s">
        <v>21</v>
      </c>
      <c r="G97">
        <v>1972</v>
      </c>
      <c r="H97" t="s">
        <v>74</v>
      </c>
      <c r="I97">
        <v>60.4</v>
      </c>
      <c r="J97">
        <f t="shared" si="3"/>
        <v>0.604</v>
      </c>
      <c r="R97" s="8" t="s">
        <v>22</v>
      </c>
      <c r="S97">
        <v>1972</v>
      </c>
      <c r="T97" t="s">
        <v>74</v>
      </c>
      <c r="U97">
        <v>82450</v>
      </c>
      <c r="W97" s="8" t="s">
        <v>23</v>
      </c>
      <c r="X97">
        <v>1972</v>
      </c>
      <c r="Y97" t="s">
        <v>74</v>
      </c>
      <c r="Z97">
        <v>57.1</v>
      </c>
      <c r="AA97">
        <f t="shared" si="4"/>
        <v>0.5710000000000001</v>
      </c>
      <c r="AD97" s="8" t="s">
        <v>31</v>
      </c>
      <c r="AE97">
        <v>1972</v>
      </c>
      <c r="AF97" t="s">
        <v>74</v>
      </c>
      <c r="AG97">
        <v>5.6</v>
      </c>
      <c r="AL97">
        <v>82450</v>
      </c>
      <c r="AM97">
        <f t="shared" si="5"/>
        <v>68769</v>
      </c>
      <c r="AN97">
        <v>68.769</v>
      </c>
    </row>
    <row r="98" spans="1:40" ht="12.75">
      <c r="A98" s="8" t="s">
        <v>20</v>
      </c>
      <c r="B98">
        <v>1972</v>
      </c>
      <c r="C98" t="s">
        <v>75</v>
      </c>
      <c r="D98">
        <v>87675</v>
      </c>
      <c r="F98" s="8" t="s">
        <v>21</v>
      </c>
      <c r="G98">
        <v>1972</v>
      </c>
      <c r="H98" t="s">
        <v>75</v>
      </c>
      <c r="I98">
        <v>60.4</v>
      </c>
      <c r="J98">
        <f t="shared" si="3"/>
        <v>0.604</v>
      </c>
      <c r="R98" s="8" t="s">
        <v>22</v>
      </c>
      <c r="S98">
        <v>1972</v>
      </c>
      <c r="T98" t="s">
        <v>75</v>
      </c>
      <c r="U98">
        <v>83002</v>
      </c>
      <c r="W98" s="8" t="s">
        <v>23</v>
      </c>
      <c r="X98">
        <v>1972</v>
      </c>
      <c r="Y98" t="s">
        <v>75</v>
      </c>
      <c r="Z98">
        <v>57.2</v>
      </c>
      <c r="AA98">
        <f t="shared" si="4"/>
        <v>0.5720000000000001</v>
      </c>
      <c r="AD98" s="8" t="s">
        <v>31</v>
      </c>
      <c r="AE98">
        <v>1972</v>
      </c>
      <c r="AF98" t="s">
        <v>75</v>
      </c>
      <c r="AG98">
        <v>5.3</v>
      </c>
      <c r="AL98">
        <v>83002</v>
      </c>
      <c r="AM98">
        <f t="shared" si="5"/>
        <v>69576</v>
      </c>
      <c r="AN98">
        <v>69.576</v>
      </c>
    </row>
    <row r="99" spans="1:40" ht="12.75">
      <c r="A99" s="8" t="s">
        <v>20</v>
      </c>
      <c r="B99">
        <v>1973</v>
      </c>
      <c r="C99" t="s">
        <v>72</v>
      </c>
      <c r="D99">
        <v>88232</v>
      </c>
      <c r="F99" s="8" t="s">
        <v>21</v>
      </c>
      <c r="G99">
        <v>1973</v>
      </c>
      <c r="H99" t="s">
        <v>72</v>
      </c>
      <c r="I99">
        <v>60.4</v>
      </c>
      <c r="J99">
        <f t="shared" si="3"/>
        <v>0.604</v>
      </c>
      <c r="R99" s="8" t="s">
        <v>22</v>
      </c>
      <c r="S99">
        <v>1973</v>
      </c>
      <c r="T99" t="s">
        <v>72</v>
      </c>
      <c r="U99">
        <v>83842</v>
      </c>
      <c r="W99" s="8" t="s">
        <v>23</v>
      </c>
      <c r="X99">
        <v>1973</v>
      </c>
      <c r="Y99" t="s">
        <v>72</v>
      </c>
      <c r="Z99">
        <v>57.4</v>
      </c>
      <c r="AA99">
        <f t="shared" si="4"/>
        <v>0.574</v>
      </c>
      <c r="AD99" s="8" t="s">
        <v>31</v>
      </c>
      <c r="AE99">
        <v>1973</v>
      </c>
      <c r="AF99" t="s">
        <v>72</v>
      </c>
      <c r="AG99">
        <v>5</v>
      </c>
      <c r="AL99">
        <v>83842</v>
      </c>
      <c r="AM99">
        <f t="shared" si="5"/>
        <v>70701</v>
      </c>
      <c r="AN99">
        <v>70.701</v>
      </c>
    </row>
    <row r="100" spans="1:40" ht="12.75">
      <c r="A100" s="8" t="s">
        <v>20</v>
      </c>
      <c r="B100">
        <v>1973</v>
      </c>
      <c r="C100" t="s">
        <v>73</v>
      </c>
      <c r="D100">
        <v>89181</v>
      </c>
      <c r="F100" s="8" t="s">
        <v>21</v>
      </c>
      <c r="G100">
        <v>1973</v>
      </c>
      <c r="H100" t="s">
        <v>73</v>
      </c>
      <c r="I100">
        <v>60.8</v>
      </c>
      <c r="J100">
        <f t="shared" si="3"/>
        <v>0.608</v>
      </c>
      <c r="R100" s="8" t="s">
        <v>22</v>
      </c>
      <c r="S100">
        <v>1973</v>
      </c>
      <c r="T100" t="s">
        <v>73</v>
      </c>
      <c r="U100">
        <v>84797</v>
      </c>
      <c r="W100" s="8" t="s">
        <v>23</v>
      </c>
      <c r="X100">
        <v>1973</v>
      </c>
      <c r="Y100" t="s">
        <v>73</v>
      </c>
      <c r="Z100">
        <v>57.8</v>
      </c>
      <c r="AA100">
        <f t="shared" si="4"/>
        <v>0.578</v>
      </c>
      <c r="AD100" s="8" t="s">
        <v>31</v>
      </c>
      <c r="AE100">
        <v>1973</v>
      </c>
      <c r="AF100" t="s">
        <v>73</v>
      </c>
      <c r="AG100">
        <v>4.9</v>
      </c>
      <c r="AL100">
        <v>84797</v>
      </c>
      <c r="AM100">
        <f t="shared" si="5"/>
        <v>71476</v>
      </c>
      <c r="AN100">
        <v>71.476</v>
      </c>
    </row>
    <row r="101" spans="1:40" ht="12.75">
      <c r="A101" s="8" t="s">
        <v>20</v>
      </c>
      <c r="B101">
        <v>1973</v>
      </c>
      <c r="C101" t="s">
        <v>74</v>
      </c>
      <c r="D101">
        <v>89650</v>
      </c>
      <c r="F101" s="8" t="s">
        <v>21</v>
      </c>
      <c r="G101">
        <v>1973</v>
      </c>
      <c r="H101" t="s">
        <v>74</v>
      </c>
      <c r="I101">
        <v>60.8</v>
      </c>
      <c r="J101">
        <f t="shared" si="3"/>
        <v>0.608</v>
      </c>
      <c r="R101" s="8" t="s">
        <v>22</v>
      </c>
      <c r="S101">
        <v>1973</v>
      </c>
      <c r="T101" t="s">
        <v>74</v>
      </c>
      <c r="U101">
        <v>85330</v>
      </c>
      <c r="W101" s="8" t="s">
        <v>23</v>
      </c>
      <c r="X101">
        <v>1973</v>
      </c>
      <c r="Y101" t="s">
        <v>74</v>
      </c>
      <c r="Z101">
        <v>57.9</v>
      </c>
      <c r="AA101">
        <f t="shared" si="4"/>
        <v>0.579</v>
      </c>
      <c r="AD101" s="8" t="s">
        <v>31</v>
      </c>
      <c r="AE101">
        <v>1973</v>
      </c>
      <c r="AF101" t="s">
        <v>74</v>
      </c>
      <c r="AG101">
        <v>4.8</v>
      </c>
      <c r="AL101">
        <v>85330</v>
      </c>
      <c r="AM101">
        <f t="shared" si="5"/>
        <v>71956</v>
      </c>
      <c r="AN101">
        <v>71.956</v>
      </c>
    </row>
    <row r="102" spans="1:40" ht="12.75">
      <c r="A102" s="8" t="s">
        <v>20</v>
      </c>
      <c r="B102">
        <v>1973</v>
      </c>
      <c r="C102" t="s">
        <v>75</v>
      </c>
      <c r="D102">
        <v>90579</v>
      </c>
      <c r="F102" s="8" t="s">
        <v>21</v>
      </c>
      <c r="G102">
        <v>1973</v>
      </c>
      <c r="H102" t="s">
        <v>75</v>
      </c>
      <c r="I102">
        <v>61.1</v>
      </c>
      <c r="J102">
        <f t="shared" si="3"/>
        <v>0.611</v>
      </c>
      <c r="R102" s="8" t="s">
        <v>22</v>
      </c>
      <c r="S102">
        <v>1973</v>
      </c>
      <c r="T102" t="s">
        <v>75</v>
      </c>
      <c r="U102">
        <v>86236</v>
      </c>
      <c r="W102" s="8" t="s">
        <v>23</v>
      </c>
      <c r="X102">
        <v>1973</v>
      </c>
      <c r="Y102" t="s">
        <v>75</v>
      </c>
      <c r="Z102">
        <v>58.2</v>
      </c>
      <c r="AA102">
        <f t="shared" si="4"/>
        <v>0.5820000000000001</v>
      </c>
      <c r="AD102" s="8" t="s">
        <v>31</v>
      </c>
      <c r="AE102">
        <v>1973</v>
      </c>
      <c r="AF102" t="s">
        <v>75</v>
      </c>
      <c r="AG102">
        <v>4.8</v>
      </c>
      <c r="AL102">
        <v>86236</v>
      </c>
      <c r="AM102">
        <f t="shared" si="5"/>
        <v>72522</v>
      </c>
      <c r="AN102">
        <v>72.522</v>
      </c>
    </row>
    <row r="103" spans="1:40" ht="12.75">
      <c r="A103" s="8" t="s">
        <v>20</v>
      </c>
      <c r="B103">
        <v>1974</v>
      </c>
      <c r="C103" t="s">
        <v>72</v>
      </c>
      <c r="D103">
        <v>91379</v>
      </c>
      <c r="F103" s="8" t="s">
        <v>21</v>
      </c>
      <c r="G103">
        <v>1974</v>
      </c>
      <c r="H103" t="s">
        <v>72</v>
      </c>
      <c r="I103">
        <v>61.3</v>
      </c>
      <c r="J103">
        <f t="shared" si="3"/>
        <v>0.613</v>
      </c>
      <c r="R103" s="8" t="s">
        <v>22</v>
      </c>
      <c r="S103">
        <v>1974</v>
      </c>
      <c r="T103" t="s">
        <v>72</v>
      </c>
      <c r="U103">
        <v>86709</v>
      </c>
      <c r="W103" s="8" t="s">
        <v>23</v>
      </c>
      <c r="X103">
        <v>1974</v>
      </c>
      <c r="Y103" t="s">
        <v>72</v>
      </c>
      <c r="Z103">
        <v>58.2</v>
      </c>
      <c r="AA103">
        <f t="shared" si="4"/>
        <v>0.5820000000000001</v>
      </c>
      <c r="AD103" s="8" t="s">
        <v>31</v>
      </c>
      <c r="AE103">
        <v>1974</v>
      </c>
      <c r="AF103" t="s">
        <v>72</v>
      </c>
      <c r="AG103">
        <v>5.1</v>
      </c>
      <c r="AL103">
        <v>86709</v>
      </c>
      <c r="AM103">
        <f t="shared" si="5"/>
        <v>72734</v>
      </c>
      <c r="AN103">
        <v>72.734</v>
      </c>
    </row>
    <row r="104" spans="1:40" ht="12.75">
      <c r="A104" s="8" t="s">
        <v>20</v>
      </c>
      <c r="B104">
        <v>1974</v>
      </c>
      <c r="C104" t="s">
        <v>73</v>
      </c>
      <c r="D104">
        <v>91584</v>
      </c>
      <c r="F104" s="8" t="s">
        <v>21</v>
      </c>
      <c r="G104">
        <v>1974</v>
      </c>
      <c r="H104" t="s">
        <v>73</v>
      </c>
      <c r="I104">
        <v>61.2</v>
      </c>
      <c r="J104">
        <f t="shared" si="3"/>
        <v>0.612</v>
      </c>
      <c r="R104" s="8" t="s">
        <v>22</v>
      </c>
      <c r="S104">
        <v>1974</v>
      </c>
      <c r="T104" t="s">
        <v>73</v>
      </c>
      <c r="U104">
        <v>86834</v>
      </c>
      <c r="W104" s="8" t="s">
        <v>23</v>
      </c>
      <c r="X104">
        <v>1974</v>
      </c>
      <c r="Y104" t="s">
        <v>73</v>
      </c>
      <c r="Z104">
        <v>58</v>
      </c>
      <c r="AA104">
        <f t="shared" si="4"/>
        <v>0.58</v>
      </c>
      <c r="AD104" s="8" t="s">
        <v>31</v>
      </c>
      <c r="AE104">
        <v>1974</v>
      </c>
      <c r="AF104" t="s">
        <v>73</v>
      </c>
      <c r="AG104">
        <v>5.2</v>
      </c>
      <c r="AL104">
        <v>86834</v>
      </c>
      <c r="AM104">
        <f t="shared" si="5"/>
        <v>73141</v>
      </c>
      <c r="AN104">
        <v>73.141</v>
      </c>
    </row>
    <row r="105" spans="1:40" ht="12.75">
      <c r="A105" s="8" t="s">
        <v>20</v>
      </c>
      <c r="B105">
        <v>1974</v>
      </c>
      <c r="C105" t="s">
        <v>74</v>
      </c>
      <c r="D105">
        <v>92253</v>
      </c>
      <c r="F105" s="8" t="s">
        <v>21</v>
      </c>
      <c r="G105">
        <v>1974</v>
      </c>
      <c r="H105" t="s">
        <v>74</v>
      </c>
      <c r="I105">
        <v>61.3</v>
      </c>
      <c r="J105">
        <f t="shared" si="3"/>
        <v>0.613</v>
      </c>
      <c r="R105" s="8" t="s">
        <v>22</v>
      </c>
      <c r="S105">
        <v>1974</v>
      </c>
      <c r="T105" t="s">
        <v>74</v>
      </c>
      <c r="U105">
        <v>87079</v>
      </c>
      <c r="W105" s="8" t="s">
        <v>23</v>
      </c>
      <c r="X105">
        <v>1974</v>
      </c>
      <c r="Y105" t="s">
        <v>74</v>
      </c>
      <c r="Z105">
        <v>57.9</v>
      </c>
      <c r="AA105">
        <f t="shared" si="4"/>
        <v>0.579</v>
      </c>
      <c r="AD105" s="8" t="s">
        <v>31</v>
      </c>
      <c r="AE105">
        <v>1974</v>
      </c>
      <c r="AF105" t="s">
        <v>74</v>
      </c>
      <c r="AG105">
        <v>5.6</v>
      </c>
      <c r="AL105">
        <v>87079</v>
      </c>
      <c r="AM105">
        <f t="shared" si="5"/>
        <v>73097</v>
      </c>
      <c r="AN105">
        <v>73.097</v>
      </c>
    </row>
    <row r="106" spans="1:40" ht="12.75">
      <c r="A106" s="8" t="s">
        <v>20</v>
      </c>
      <c r="B106">
        <v>1974</v>
      </c>
      <c r="C106" t="s">
        <v>75</v>
      </c>
      <c r="D106">
        <v>92688</v>
      </c>
      <c r="F106" s="8" t="s">
        <v>21</v>
      </c>
      <c r="G106">
        <v>1974</v>
      </c>
      <c r="H106" t="s">
        <v>75</v>
      </c>
      <c r="I106">
        <v>61.3</v>
      </c>
      <c r="J106">
        <f t="shared" si="3"/>
        <v>0.613</v>
      </c>
      <c r="R106" s="8" t="s">
        <v>22</v>
      </c>
      <c r="S106">
        <v>1974</v>
      </c>
      <c r="T106" t="s">
        <v>75</v>
      </c>
      <c r="U106">
        <v>86588</v>
      </c>
      <c r="W106" s="8" t="s">
        <v>23</v>
      </c>
      <c r="X106">
        <v>1974</v>
      </c>
      <c r="Y106" t="s">
        <v>75</v>
      </c>
      <c r="Z106">
        <v>57.2</v>
      </c>
      <c r="AA106">
        <f t="shared" si="4"/>
        <v>0.5720000000000001</v>
      </c>
      <c r="AD106" s="8" t="s">
        <v>31</v>
      </c>
      <c r="AE106">
        <v>1974</v>
      </c>
      <c r="AF106" t="s">
        <v>75</v>
      </c>
      <c r="AG106">
        <v>6.6</v>
      </c>
      <c r="AL106">
        <v>86588</v>
      </c>
      <c r="AM106">
        <f t="shared" si="5"/>
        <v>72375</v>
      </c>
      <c r="AN106">
        <v>72.375</v>
      </c>
    </row>
    <row r="107" spans="1:40" ht="12.75">
      <c r="A107" s="8" t="s">
        <v>20</v>
      </c>
      <c r="B107">
        <v>1975</v>
      </c>
      <c r="C107" t="s">
        <v>72</v>
      </c>
      <c r="D107">
        <v>93023</v>
      </c>
      <c r="F107" s="8" t="s">
        <v>21</v>
      </c>
      <c r="G107">
        <v>1975</v>
      </c>
      <c r="H107" t="s">
        <v>72</v>
      </c>
      <c r="I107">
        <v>61.2</v>
      </c>
      <c r="J107">
        <f t="shared" si="3"/>
        <v>0.612</v>
      </c>
      <c r="R107" s="8" t="s">
        <v>22</v>
      </c>
      <c r="S107">
        <v>1975</v>
      </c>
      <c r="T107" t="s">
        <v>72</v>
      </c>
      <c r="U107">
        <v>85357</v>
      </c>
      <c r="W107" s="8" t="s">
        <v>23</v>
      </c>
      <c r="X107">
        <v>1975</v>
      </c>
      <c r="Y107" t="s">
        <v>72</v>
      </c>
      <c r="Z107">
        <v>56.2</v>
      </c>
      <c r="AA107">
        <f t="shared" si="4"/>
        <v>0.562</v>
      </c>
      <c r="AD107" s="8" t="s">
        <v>31</v>
      </c>
      <c r="AE107">
        <v>1975</v>
      </c>
      <c r="AF107" t="s">
        <v>72</v>
      </c>
      <c r="AG107">
        <v>8.2</v>
      </c>
      <c r="AL107">
        <v>85357</v>
      </c>
      <c r="AM107">
        <f t="shared" si="5"/>
        <v>70688</v>
      </c>
      <c r="AN107">
        <v>70.688</v>
      </c>
    </row>
    <row r="108" spans="1:40" ht="12.75">
      <c r="A108" s="8" t="s">
        <v>20</v>
      </c>
      <c r="B108">
        <v>1975</v>
      </c>
      <c r="C108" t="s">
        <v>73</v>
      </c>
      <c r="D108">
        <v>93619</v>
      </c>
      <c r="F108" s="8" t="s">
        <v>21</v>
      </c>
      <c r="G108">
        <v>1975</v>
      </c>
      <c r="H108" t="s">
        <v>73</v>
      </c>
      <c r="I108">
        <v>61.3</v>
      </c>
      <c r="J108">
        <f t="shared" si="3"/>
        <v>0.613</v>
      </c>
      <c r="R108" s="8" t="s">
        <v>22</v>
      </c>
      <c r="S108">
        <v>1975</v>
      </c>
      <c r="T108" t="s">
        <v>73</v>
      </c>
      <c r="U108">
        <v>85332</v>
      </c>
      <c r="W108" s="8" t="s">
        <v>23</v>
      </c>
      <c r="X108">
        <v>1975</v>
      </c>
      <c r="Y108" t="s">
        <v>73</v>
      </c>
      <c r="Z108">
        <v>55.9</v>
      </c>
      <c r="AA108">
        <f t="shared" si="4"/>
        <v>0.5589999999999999</v>
      </c>
      <c r="AD108" s="8" t="s">
        <v>31</v>
      </c>
      <c r="AE108">
        <v>1975</v>
      </c>
      <c r="AF108" t="s">
        <v>73</v>
      </c>
      <c r="AG108">
        <v>8.9</v>
      </c>
      <c r="AL108">
        <v>85332</v>
      </c>
      <c r="AM108">
        <f t="shared" si="5"/>
        <v>70123</v>
      </c>
      <c r="AN108">
        <v>70.123</v>
      </c>
    </row>
    <row r="109" spans="1:40" ht="12.75">
      <c r="A109" s="8" t="s">
        <v>20</v>
      </c>
      <c r="B109">
        <v>1975</v>
      </c>
      <c r="C109" t="s">
        <v>74</v>
      </c>
      <c r="D109">
        <v>94128</v>
      </c>
      <c r="F109" s="8" t="s">
        <v>21</v>
      </c>
      <c r="G109">
        <v>1975</v>
      </c>
      <c r="H109" t="s">
        <v>74</v>
      </c>
      <c r="I109">
        <v>61.3</v>
      </c>
      <c r="J109">
        <f t="shared" si="3"/>
        <v>0.613</v>
      </c>
      <c r="R109" s="8" t="s">
        <v>22</v>
      </c>
      <c r="S109">
        <v>1975</v>
      </c>
      <c r="T109" t="s">
        <v>74</v>
      </c>
      <c r="U109">
        <v>86136</v>
      </c>
      <c r="W109" s="8" t="s">
        <v>23</v>
      </c>
      <c r="X109">
        <v>1975</v>
      </c>
      <c r="Y109" t="s">
        <v>74</v>
      </c>
      <c r="Z109">
        <v>56.1</v>
      </c>
      <c r="AA109">
        <f t="shared" si="4"/>
        <v>0.561</v>
      </c>
      <c r="AD109" s="8" t="s">
        <v>31</v>
      </c>
      <c r="AE109">
        <v>1975</v>
      </c>
      <c r="AF109" t="s">
        <v>74</v>
      </c>
      <c r="AG109">
        <v>8.5</v>
      </c>
      <c r="AL109">
        <v>86136</v>
      </c>
      <c r="AM109">
        <f t="shared" si="5"/>
        <v>70632</v>
      </c>
      <c r="AN109">
        <v>70.632</v>
      </c>
    </row>
    <row r="110" spans="1:40" ht="12.75">
      <c r="A110" s="8" t="s">
        <v>20</v>
      </c>
      <c r="B110">
        <v>1975</v>
      </c>
      <c r="C110" t="s">
        <v>75</v>
      </c>
      <c r="D110">
        <v>94309</v>
      </c>
      <c r="F110" s="8" t="s">
        <v>21</v>
      </c>
      <c r="G110">
        <v>1975</v>
      </c>
      <c r="H110" t="s">
        <v>75</v>
      </c>
      <c r="I110">
        <v>61.1</v>
      </c>
      <c r="J110">
        <f t="shared" si="3"/>
        <v>0.611</v>
      </c>
      <c r="R110" s="8" t="s">
        <v>22</v>
      </c>
      <c r="S110">
        <v>1975</v>
      </c>
      <c r="T110" t="s">
        <v>75</v>
      </c>
      <c r="U110">
        <v>86497</v>
      </c>
      <c r="W110" s="8" t="s">
        <v>23</v>
      </c>
      <c r="X110">
        <v>1975</v>
      </c>
      <c r="Y110" t="s">
        <v>75</v>
      </c>
      <c r="Z110">
        <v>56</v>
      </c>
      <c r="AA110">
        <f t="shared" si="4"/>
        <v>0.56</v>
      </c>
      <c r="AD110" s="8" t="s">
        <v>31</v>
      </c>
      <c r="AE110">
        <v>1975</v>
      </c>
      <c r="AF110" t="s">
        <v>75</v>
      </c>
      <c r="AG110">
        <v>8.3</v>
      </c>
      <c r="AL110">
        <v>86497</v>
      </c>
      <c r="AM110">
        <f t="shared" si="5"/>
        <v>71471</v>
      </c>
      <c r="AN110">
        <v>71.471</v>
      </c>
    </row>
    <row r="111" spans="1:40" ht="12.75">
      <c r="A111" s="8" t="s">
        <v>20</v>
      </c>
      <c r="B111">
        <v>1976</v>
      </c>
      <c r="C111" t="s">
        <v>72</v>
      </c>
      <c r="D111">
        <v>95049</v>
      </c>
      <c r="F111" s="8" t="s">
        <v>21</v>
      </c>
      <c r="G111">
        <v>1976</v>
      </c>
      <c r="H111" t="s">
        <v>72</v>
      </c>
      <c r="I111">
        <v>61.3</v>
      </c>
      <c r="J111">
        <f t="shared" si="3"/>
        <v>0.613</v>
      </c>
      <c r="M111" s="8" t="s">
        <v>38</v>
      </c>
      <c r="N111">
        <v>1976</v>
      </c>
      <c r="O111" t="s">
        <v>72</v>
      </c>
      <c r="P111">
        <v>155075</v>
      </c>
      <c r="R111" s="8" t="s">
        <v>22</v>
      </c>
      <c r="S111">
        <v>1976</v>
      </c>
      <c r="T111" t="s">
        <v>72</v>
      </c>
      <c r="U111">
        <v>87686</v>
      </c>
      <c r="W111" s="8" t="s">
        <v>23</v>
      </c>
      <c r="X111">
        <v>1976</v>
      </c>
      <c r="Y111" t="s">
        <v>72</v>
      </c>
      <c r="Z111">
        <v>56.5</v>
      </c>
      <c r="AA111">
        <f t="shared" si="4"/>
        <v>0.565</v>
      </c>
      <c r="AD111" s="8" t="s">
        <v>31</v>
      </c>
      <c r="AE111">
        <v>1976</v>
      </c>
      <c r="AF111" t="s">
        <v>72</v>
      </c>
      <c r="AG111">
        <v>7.7</v>
      </c>
      <c r="AL111">
        <v>87686</v>
      </c>
      <c r="AM111">
        <f t="shared" si="5"/>
        <v>72405</v>
      </c>
      <c r="AN111">
        <v>72.405</v>
      </c>
    </row>
    <row r="112" spans="1:40" ht="12.75">
      <c r="A112" s="8" t="s">
        <v>20</v>
      </c>
      <c r="B112">
        <v>1976</v>
      </c>
      <c r="C112" t="s">
        <v>73</v>
      </c>
      <c r="D112">
        <v>95826</v>
      </c>
      <c r="F112" s="8" t="s">
        <v>21</v>
      </c>
      <c r="G112">
        <v>1976</v>
      </c>
      <c r="H112" t="s">
        <v>73</v>
      </c>
      <c r="I112">
        <v>61.5</v>
      </c>
      <c r="J112">
        <f t="shared" si="3"/>
        <v>0.615</v>
      </c>
      <c r="M112" s="8" t="s">
        <v>38</v>
      </c>
      <c r="N112">
        <v>1976</v>
      </c>
      <c r="O112" t="s">
        <v>73</v>
      </c>
      <c r="P112">
        <v>155773</v>
      </c>
      <c r="R112" s="8" t="s">
        <v>22</v>
      </c>
      <c r="S112">
        <v>1976</v>
      </c>
      <c r="T112" t="s">
        <v>73</v>
      </c>
      <c r="U112">
        <v>88591</v>
      </c>
      <c r="W112" s="8" t="s">
        <v>23</v>
      </c>
      <c r="X112">
        <v>1976</v>
      </c>
      <c r="Y112" t="s">
        <v>73</v>
      </c>
      <c r="Z112">
        <v>56.9</v>
      </c>
      <c r="AA112">
        <f t="shared" si="4"/>
        <v>0.569</v>
      </c>
      <c r="AD112" s="8" t="s">
        <v>31</v>
      </c>
      <c r="AE112">
        <v>1976</v>
      </c>
      <c r="AF112" t="s">
        <v>73</v>
      </c>
      <c r="AG112">
        <v>7.6</v>
      </c>
      <c r="AL112">
        <v>88591</v>
      </c>
      <c r="AM112">
        <f t="shared" si="5"/>
        <v>72936</v>
      </c>
      <c r="AN112">
        <v>72.936</v>
      </c>
    </row>
    <row r="113" spans="1:40" ht="12.75">
      <c r="A113" s="8" t="s">
        <v>20</v>
      </c>
      <c r="B113">
        <v>1976</v>
      </c>
      <c r="C113" t="s">
        <v>74</v>
      </c>
      <c r="D113">
        <v>96626</v>
      </c>
      <c r="F113" s="8" t="s">
        <v>21</v>
      </c>
      <c r="G113">
        <v>1976</v>
      </c>
      <c r="H113" t="s">
        <v>74</v>
      </c>
      <c r="I113">
        <v>61.7</v>
      </c>
      <c r="J113">
        <f t="shared" si="3"/>
        <v>0.617</v>
      </c>
      <c r="M113" s="8" t="s">
        <v>38</v>
      </c>
      <c r="N113">
        <v>1976</v>
      </c>
      <c r="O113" t="s">
        <v>74</v>
      </c>
      <c r="P113">
        <v>156527</v>
      </c>
      <c r="R113" s="8" t="s">
        <v>22</v>
      </c>
      <c r="S113">
        <v>1976</v>
      </c>
      <c r="T113" t="s">
        <v>74</v>
      </c>
      <c r="U113">
        <v>89163</v>
      </c>
      <c r="W113" s="8" t="s">
        <v>23</v>
      </c>
      <c r="X113">
        <v>1976</v>
      </c>
      <c r="Y113" t="s">
        <v>74</v>
      </c>
      <c r="Z113">
        <v>57</v>
      </c>
      <c r="AA113">
        <f t="shared" si="4"/>
        <v>0.57</v>
      </c>
      <c r="AD113" s="8" t="s">
        <v>31</v>
      </c>
      <c r="AE113">
        <v>1976</v>
      </c>
      <c r="AF113" t="s">
        <v>74</v>
      </c>
      <c r="AG113">
        <v>7.7</v>
      </c>
      <c r="AL113">
        <v>89163</v>
      </c>
      <c r="AM113">
        <f t="shared" si="5"/>
        <v>73362</v>
      </c>
      <c r="AN113">
        <v>73.362</v>
      </c>
    </row>
    <row r="114" spans="1:40" ht="12.75">
      <c r="A114" s="8" t="s">
        <v>20</v>
      </c>
      <c r="B114">
        <v>1976</v>
      </c>
      <c r="C114" t="s">
        <v>75</v>
      </c>
      <c r="D114">
        <v>97102</v>
      </c>
      <c r="F114" s="8" t="s">
        <v>21</v>
      </c>
      <c r="G114">
        <v>1976</v>
      </c>
      <c r="H114" t="s">
        <v>75</v>
      </c>
      <c r="I114">
        <v>61.8</v>
      </c>
      <c r="J114">
        <f t="shared" si="3"/>
        <v>0.618</v>
      </c>
      <c r="M114" s="8" t="s">
        <v>38</v>
      </c>
      <c r="N114">
        <v>1976</v>
      </c>
      <c r="O114" t="s">
        <v>75</v>
      </c>
      <c r="P114">
        <v>157222</v>
      </c>
      <c r="R114" s="8" t="s">
        <v>22</v>
      </c>
      <c r="S114">
        <v>1976</v>
      </c>
      <c r="T114" t="s">
        <v>75</v>
      </c>
      <c r="U114">
        <v>89570</v>
      </c>
      <c r="W114" s="8" t="s">
        <v>23</v>
      </c>
      <c r="X114">
        <v>1976</v>
      </c>
      <c r="Y114" t="s">
        <v>75</v>
      </c>
      <c r="Z114">
        <v>57</v>
      </c>
      <c r="AA114">
        <f t="shared" si="4"/>
        <v>0.57</v>
      </c>
      <c r="AD114" s="8" t="s">
        <v>31</v>
      </c>
      <c r="AE114">
        <v>1976</v>
      </c>
      <c r="AF114" t="s">
        <v>75</v>
      </c>
      <c r="AG114">
        <v>7.8</v>
      </c>
      <c r="AL114">
        <v>89570</v>
      </c>
      <c r="AM114">
        <f t="shared" si="5"/>
        <v>73917</v>
      </c>
      <c r="AN114">
        <v>73.917</v>
      </c>
    </row>
    <row r="115" spans="1:40" ht="12.75">
      <c r="A115" s="8" t="s">
        <v>20</v>
      </c>
      <c r="B115">
        <v>1977</v>
      </c>
      <c r="C115" t="s">
        <v>72</v>
      </c>
      <c r="D115">
        <v>97703</v>
      </c>
      <c r="F115" s="8" t="s">
        <v>21</v>
      </c>
      <c r="G115">
        <v>1977</v>
      </c>
      <c r="H115" t="s">
        <v>72</v>
      </c>
      <c r="I115">
        <v>61.9</v>
      </c>
      <c r="J115">
        <f t="shared" si="3"/>
        <v>0.619</v>
      </c>
      <c r="M115" s="8" t="s">
        <v>38</v>
      </c>
      <c r="N115">
        <v>1977</v>
      </c>
      <c r="O115" t="s">
        <v>72</v>
      </c>
      <c r="P115">
        <v>157911</v>
      </c>
      <c r="R115" s="8" t="s">
        <v>22</v>
      </c>
      <c r="S115">
        <v>1977</v>
      </c>
      <c r="T115" t="s">
        <v>72</v>
      </c>
      <c r="U115">
        <v>90359</v>
      </c>
      <c r="W115" s="8" t="s">
        <v>23</v>
      </c>
      <c r="X115">
        <v>1977</v>
      </c>
      <c r="Y115" t="s">
        <v>72</v>
      </c>
      <c r="Z115">
        <v>57.2</v>
      </c>
      <c r="AA115">
        <f t="shared" si="4"/>
        <v>0.5720000000000001</v>
      </c>
      <c r="AD115" s="8" t="s">
        <v>31</v>
      </c>
      <c r="AE115">
        <v>1977</v>
      </c>
      <c r="AF115" t="s">
        <v>72</v>
      </c>
      <c r="AG115">
        <v>7.5</v>
      </c>
      <c r="AL115">
        <v>90359</v>
      </c>
      <c r="AM115">
        <f t="shared" si="5"/>
        <v>74804</v>
      </c>
      <c r="AN115">
        <v>74.804</v>
      </c>
    </row>
    <row r="116" spans="1:40" ht="12.75">
      <c r="A116" s="8" t="s">
        <v>20</v>
      </c>
      <c r="B116">
        <v>1977</v>
      </c>
      <c r="C116" t="s">
        <v>73</v>
      </c>
      <c r="D116">
        <v>98696</v>
      </c>
      <c r="F116" s="8" t="s">
        <v>21</v>
      </c>
      <c r="G116">
        <v>1977</v>
      </c>
      <c r="H116" t="s">
        <v>73</v>
      </c>
      <c r="I116">
        <v>62.2</v>
      </c>
      <c r="J116">
        <f t="shared" si="3"/>
        <v>0.622</v>
      </c>
      <c r="M116" s="8" t="s">
        <v>38</v>
      </c>
      <c r="N116">
        <v>1977</v>
      </c>
      <c r="O116" t="s">
        <v>73</v>
      </c>
      <c r="P116">
        <v>158652</v>
      </c>
      <c r="R116" s="8" t="s">
        <v>22</v>
      </c>
      <c r="S116">
        <v>1977</v>
      </c>
      <c r="T116" t="s">
        <v>73</v>
      </c>
      <c r="U116">
        <v>91661</v>
      </c>
      <c r="W116" s="8" t="s">
        <v>23</v>
      </c>
      <c r="X116">
        <v>1977</v>
      </c>
      <c r="Y116" t="s">
        <v>73</v>
      </c>
      <c r="Z116">
        <v>57.8</v>
      </c>
      <c r="AA116">
        <f t="shared" si="4"/>
        <v>0.578</v>
      </c>
      <c r="AD116" s="8" t="s">
        <v>31</v>
      </c>
      <c r="AE116">
        <v>1977</v>
      </c>
      <c r="AF116" t="s">
        <v>73</v>
      </c>
      <c r="AG116">
        <v>7.1</v>
      </c>
      <c r="AL116">
        <v>91661</v>
      </c>
      <c r="AM116">
        <f t="shared" si="5"/>
        <v>76101</v>
      </c>
      <c r="AN116">
        <v>76.101</v>
      </c>
    </row>
    <row r="117" spans="1:40" ht="12.75">
      <c r="A117" s="8" t="s">
        <v>20</v>
      </c>
      <c r="B117">
        <v>1977</v>
      </c>
      <c r="C117" t="s">
        <v>74</v>
      </c>
      <c r="D117">
        <v>99244</v>
      </c>
      <c r="F117" s="8" t="s">
        <v>21</v>
      </c>
      <c r="G117">
        <v>1977</v>
      </c>
      <c r="H117" t="s">
        <v>74</v>
      </c>
      <c r="I117">
        <v>62.2</v>
      </c>
      <c r="J117">
        <f t="shared" si="3"/>
        <v>0.622</v>
      </c>
      <c r="M117" s="8" t="s">
        <v>38</v>
      </c>
      <c r="N117">
        <v>1977</v>
      </c>
      <c r="O117" t="s">
        <v>74</v>
      </c>
      <c r="P117">
        <v>159430</v>
      </c>
      <c r="R117" s="8" t="s">
        <v>22</v>
      </c>
      <c r="S117">
        <v>1977</v>
      </c>
      <c r="T117" t="s">
        <v>74</v>
      </c>
      <c r="U117">
        <v>92409</v>
      </c>
      <c r="W117" s="8" t="s">
        <v>23</v>
      </c>
      <c r="X117">
        <v>1977</v>
      </c>
      <c r="Y117" t="s">
        <v>74</v>
      </c>
      <c r="Z117">
        <v>58</v>
      </c>
      <c r="AA117">
        <f t="shared" si="4"/>
        <v>0.58</v>
      </c>
      <c r="AD117" s="8" t="s">
        <v>31</v>
      </c>
      <c r="AE117">
        <v>1977</v>
      </c>
      <c r="AF117" t="s">
        <v>74</v>
      </c>
      <c r="AG117">
        <v>6.9</v>
      </c>
      <c r="AL117">
        <v>92409</v>
      </c>
      <c r="AM117">
        <f t="shared" si="5"/>
        <v>77084</v>
      </c>
      <c r="AN117">
        <v>77.084</v>
      </c>
    </row>
    <row r="118" spans="1:40" ht="12.75">
      <c r="A118" s="8" t="s">
        <v>20</v>
      </c>
      <c r="B118">
        <v>1977</v>
      </c>
      <c r="C118" t="s">
        <v>75</v>
      </c>
      <c r="D118">
        <v>100294</v>
      </c>
      <c r="F118" s="8" t="s">
        <v>21</v>
      </c>
      <c r="G118">
        <v>1977</v>
      </c>
      <c r="H118" t="s">
        <v>75</v>
      </c>
      <c r="I118">
        <v>62.6</v>
      </c>
      <c r="J118">
        <f t="shared" si="3"/>
        <v>0.626</v>
      </c>
      <c r="M118" s="8" t="s">
        <v>38</v>
      </c>
      <c r="N118">
        <v>1977</v>
      </c>
      <c r="O118" t="s">
        <v>75</v>
      </c>
      <c r="P118">
        <v>160140</v>
      </c>
      <c r="R118" s="8" t="s">
        <v>22</v>
      </c>
      <c r="S118">
        <v>1977</v>
      </c>
      <c r="T118" t="s">
        <v>75</v>
      </c>
      <c r="U118">
        <v>93639</v>
      </c>
      <c r="W118" s="8" t="s">
        <v>23</v>
      </c>
      <c r="X118">
        <v>1977</v>
      </c>
      <c r="Y118" t="s">
        <v>75</v>
      </c>
      <c r="Z118">
        <v>58.5</v>
      </c>
      <c r="AA118">
        <f t="shared" si="4"/>
        <v>0.585</v>
      </c>
      <c r="AD118" s="8" t="s">
        <v>31</v>
      </c>
      <c r="AE118">
        <v>1977</v>
      </c>
      <c r="AF118" t="s">
        <v>75</v>
      </c>
      <c r="AG118">
        <v>6.6</v>
      </c>
      <c r="AL118">
        <v>93639</v>
      </c>
      <c r="AM118">
        <f t="shared" si="5"/>
        <v>77952</v>
      </c>
      <c r="AN118">
        <v>77.952</v>
      </c>
    </row>
    <row r="119" spans="1:40" ht="12.75">
      <c r="A119" s="8" t="s">
        <v>20</v>
      </c>
      <c r="B119">
        <v>1978</v>
      </c>
      <c r="C119" t="s">
        <v>72</v>
      </c>
      <c r="D119">
        <v>100934</v>
      </c>
      <c r="F119" s="8" t="s">
        <v>21</v>
      </c>
      <c r="G119">
        <v>1978</v>
      </c>
      <c r="H119" t="s">
        <v>72</v>
      </c>
      <c r="I119">
        <v>62.8</v>
      </c>
      <c r="J119">
        <f t="shared" si="3"/>
        <v>0.628</v>
      </c>
      <c r="M119" s="8" t="s">
        <v>38</v>
      </c>
      <c r="N119">
        <v>1978</v>
      </c>
      <c r="O119" t="s">
        <v>72</v>
      </c>
      <c r="P119">
        <v>160829</v>
      </c>
      <c r="R119" s="8" t="s">
        <v>22</v>
      </c>
      <c r="S119">
        <v>1978</v>
      </c>
      <c r="T119" t="s">
        <v>72</v>
      </c>
      <c r="U119">
        <v>94553</v>
      </c>
      <c r="W119" s="8" t="s">
        <v>23</v>
      </c>
      <c r="X119">
        <v>1978</v>
      </c>
      <c r="Y119" t="s">
        <v>72</v>
      </c>
      <c r="Z119">
        <v>58.8</v>
      </c>
      <c r="AA119">
        <f t="shared" si="4"/>
        <v>0.588</v>
      </c>
      <c r="AD119" s="8" t="s">
        <v>31</v>
      </c>
      <c r="AE119">
        <v>1978</v>
      </c>
      <c r="AF119" t="s">
        <v>72</v>
      </c>
      <c r="AG119">
        <v>6.3</v>
      </c>
      <c r="AL119">
        <v>94553</v>
      </c>
      <c r="AM119">
        <f t="shared" si="5"/>
        <v>78888</v>
      </c>
      <c r="AN119">
        <v>78.888</v>
      </c>
    </row>
    <row r="120" spans="1:40" ht="12.75">
      <c r="A120" s="8" t="s">
        <v>20</v>
      </c>
      <c r="B120">
        <v>1978</v>
      </c>
      <c r="C120" t="s">
        <v>73</v>
      </c>
      <c r="D120">
        <v>101947</v>
      </c>
      <c r="F120" s="8" t="s">
        <v>21</v>
      </c>
      <c r="G120">
        <v>1978</v>
      </c>
      <c r="H120" t="s">
        <v>73</v>
      </c>
      <c r="I120">
        <v>63.1</v>
      </c>
      <c r="J120">
        <f t="shared" si="3"/>
        <v>0.631</v>
      </c>
      <c r="M120" s="8" t="s">
        <v>38</v>
      </c>
      <c r="N120">
        <v>1978</v>
      </c>
      <c r="O120" t="s">
        <v>73</v>
      </c>
      <c r="P120">
        <v>161524</v>
      </c>
      <c r="R120" s="8" t="s">
        <v>22</v>
      </c>
      <c r="S120">
        <v>1978</v>
      </c>
      <c r="T120" t="s">
        <v>73</v>
      </c>
      <c r="U120">
        <v>95835</v>
      </c>
      <c r="W120" s="8" t="s">
        <v>23</v>
      </c>
      <c r="X120">
        <v>1978</v>
      </c>
      <c r="Y120" t="s">
        <v>73</v>
      </c>
      <c r="Z120">
        <v>59.3</v>
      </c>
      <c r="AA120">
        <f t="shared" si="4"/>
        <v>0.593</v>
      </c>
      <c r="AD120" s="8" t="s">
        <v>31</v>
      </c>
      <c r="AE120">
        <v>1978</v>
      </c>
      <c r="AF120" t="s">
        <v>73</v>
      </c>
      <c r="AG120">
        <v>6</v>
      </c>
      <c r="AL120">
        <v>95835</v>
      </c>
      <c r="AM120">
        <f t="shared" si="5"/>
        <v>80453</v>
      </c>
      <c r="AN120">
        <v>80.453</v>
      </c>
    </row>
    <row r="121" spans="1:40" ht="12.75">
      <c r="A121" s="8" t="s">
        <v>20</v>
      </c>
      <c r="B121">
        <v>1978</v>
      </c>
      <c r="C121" t="s">
        <v>74</v>
      </c>
      <c r="D121">
        <v>102568</v>
      </c>
      <c r="F121" s="8" t="s">
        <v>21</v>
      </c>
      <c r="G121">
        <v>1978</v>
      </c>
      <c r="H121" t="s">
        <v>74</v>
      </c>
      <c r="I121">
        <v>63.2</v>
      </c>
      <c r="J121">
        <f t="shared" si="3"/>
        <v>0.632</v>
      </c>
      <c r="M121" s="8" t="s">
        <v>38</v>
      </c>
      <c r="N121">
        <v>1978</v>
      </c>
      <c r="O121" t="s">
        <v>74</v>
      </c>
      <c r="P121">
        <v>162265</v>
      </c>
      <c r="R121" s="8" t="s">
        <v>22</v>
      </c>
      <c r="S121">
        <v>1978</v>
      </c>
      <c r="T121" t="s">
        <v>74</v>
      </c>
      <c r="U121">
        <v>96397</v>
      </c>
      <c r="W121" s="8" t="s">
        <v>23</v>
      </c>
      <c r="X121">
        <v>1978</v>
      </c>
      <c r="Y121" t="s">
        <v>74</v>
      </c>
      <c r="Z121">
        <v>59.4</v>
      </c>
      <c r="AA121">
        <f t="shared" si="4"/>
        <v>0.594</v>
      </c>
      <c r="AD121" s="8" t="s">
        <v>31</v>
      </c>
      <c r="AE121">
        <v>1978</v>
      </c>
      <c r="AF121" t="s">
        <v>74</v>
      </c>
      <c r="AG121">
        <v>6</v>
      </c>
      <c r="AL121">
        <v>96397</v>
      </c>
      <c r="AM121">
        <f t="shared" si="5"/>
        <v>81258</v>
      </c>
      <c r="AN121">
        <v>81.258</v>
      </c>
    </row>
    <row r="122" spans="1:40" ht="12.75">
      <c r="A122" s="8" t="s">
        <v>20</v>
      </c>
      <c r="B122">
        <v>1978</v>
      </c>
      <c r="C122" t="s">
        <v>75</v>
      </c>
      <c r="D122">
        <v>103484</v>
      </c>
      <c r="F122" s="8" t="s">
        <v>21</v>
      </c>
      <c r="G122">
        <v>1978</v>
      </c>
      <c r="H122" t="s">
        <v>75</v>
      </c>
      <c r="I122">
        <v>63.5</v>
      </c>
      <c r="J122">
        <f t="shared" si="3"/>
        <v>0.635</v>
      </c>
      <c r="M122" s="8" t="s">
        <v>38</v>
      </c>
      <c r="N122">
        <v>1978</v>
      </c>
      <c r="O122" t="s">
        <v>75</v>
      </c>
      <c r="P122">
        <v>163024</v>
      </c>
      <c r="R122" s="8" t="s">
        <v>22</v>
      </c>
      <c r="S122">
        <v>1978</v>
      </c>
      <c r="T122" t="s">
        <v>75</v>
      </c>
      <c r="U122">
        <v>97400</v>
      </c>
      <c r="W122" s="8" t="s">
        <v>23</v>
      </c>
      <c r="X122">
        <v>1978</v>
      </c>
      <c r="Y122" t="s">
        <v>75</v>
      </c>
      <c r="Z122">
        <v>59.7</v>
      </c>
      <c r="AA122">
        <f t="shared" si="4"/>
        <v>0.597</v>
      </c>
      <c r="AD122" s="8" t="s">
        <v>31</v>
      </c>
      <c r="AE122">
        <v>1978</v>
      </c>
      <c r="AF122" t="s">
        <v>75</v>
      </c>
      <c r="AG122">
        <v>5.9</v>
      </c>
      <c r="AL122">
        <v>97400</v>
      </c>
      <c r="AM122">
        <f t="shared" si="5"/>
        <v>82345</v>
      </c>
      <c r="AN122">
        <v>82.345</v>
      </c>
    </row>
    <row r="123" spans="1:40" ht="12.75">
      <c r="A123" s="8" t="s">
        <v>20</v>
      </c>
      <c r="B123">
        <v>1979</v>
      </c>
      <c r="C123" t="s">
        <v>72</v>
      </c>
      <c r="D123">
        <v>104383</v>
      </c>
      <c r="F123" s="8" t="s">
        <v>21</v>
      </c>
      <c r="G123">
        <v>1979</v>
      </c>
      <c r="H123" t="s">
        <v>72</v>
      </c>
      <c r="I123">
        <v>63.7</v>
      </c>
      <c r="J123">
        <f t="shared" si="3"/>
        <v>0.637</v>
      </c>
      <c r="M123" s="8" t="s">
        <v>38</v>
      </c>
      <c r="N123">
        <v>1979</v>
      </c>
      <c r="O123" t="s">
        <v>72</v>
      </c>
      <c r="P123">
        <v>163756</v>
      </c>
      <c r="R123" s="8" t="s">
        <v>22</v>
      </c>
      <c r="S123">
        <v>1979</v>
      </c>
      <c r="T123" t="s">
        <v>72</v>
      </c>
      <c r="U123">
        <v>98252</v>
      </c>
      <c r="W123" s="8" t="s">
        <v>23</v>
      </c>
      <c r="X123">
        <v>1979</v>
      </c>
      <c r="Y123" t="s">
        <v>72</v>
      </c>
      <c r="Z123">
        <v>60</v>
      </c>
      <c r="AA123">
        <f t="shared" si="4"/>
        <v>0.6</v>
      </c>
      <c r="AD123" s="8" t="s">
        <v>31</v>
      </c>
      <c r="AE123">
        <v>1979</v>
      </c>
      <c r="AF123" t="s">
        <v>72</v>
      </c>
      <c r="AG123">
        <v>5.9</v>
      </c>
      <c r="AL123">
        <v>98252</v>
      </c>
      <c r="AM123">
        <f t="shared" si="5"/>
        <v>83310</v>
      </c>
      <c r="AN123">
        <v>83.31</v>
      </c>
    </row>
    <row r="124" spans="1:40" ht="12.75">
      <c r="A124" s="8" t="s">
        <v>20</v>
      </c>
      <c r="B124">
        <v>1979</v>
      </c>
      <c r="C124" t="s">
        <v>73</v>
      </c>
      <c r="D124">
        <v>104327</v>
      </c>
      <c r="F124" s="8" t="s">
        <v>21</v>
      </c>
      <c r="G124">
        <v>1979</v>
      </c>
      <c r="H124" t="s">
        <v>73</v>
      </c>
      <c r="I124">
        <v>63.4</v>
      </c>
      <c r="J124">
        <f t="shared" si="3"/>
        <v>0.634</v>
      </c>
      <c r="M124" s="8" t="s">
        <v>38</v>
      </c>
      <c r="N124">
        <v>1979</v>
      </c>
      <c r="O124" t="s">
        <v>73</v>
      </c>
      <c r="P124">
        <v>164461</v>
      </c>
      <c r="R124" s="8" t="s">
        <v>22</v>
      </c>
      <c r="S124">
        <v>1979</v>
      </c>
      <c r="T124" t="s">
        <v>73</v>
      </c>
      <c r="U124">
        <v>98371</v>
      </c>
      <c r="W124" s="8" t="s">
        <v>23</v>
      </c>
      <c r="X124">
        <v>1979</v>
      </c>
      <c r="Y124" t="s">
        <v>73</v>
      </c>
      <c r="Z124">
        <v>59.8</v>
      </c>
      <c r="AA124">
        <f t="shared" si="4"/>
        <v>0.598</v>
      </c>
      <c r="AD124" s="8" t="s">
        <v>31</v>
      </c>
      <c r="AE124">
        <v>1979</v>
      </c>
      <c r="AF124" t="s">
        <v>73</v>
      </c>
      <c r="AG124">
        <v>5.7</v>
      </c>
      <c r="AL124">
        <v>98371</v>
      </c>
      <c r="AM124">
        <f t="shared" si="5"/>
        <v>84050</v>
      </c>
      <c r="AN124">
        <v>84.05</v>
      </c>
    </row>
    <row r="125" spans="1:40" ht="12.75">
      <c r="A125" s="8" t="s">
        <v>20</v>
      </c>
      <c r="B125">
        <v>1979</v>
      </c>
      <c r="C125" t="s">
        <v>74</v>
      </c>
      <c r="D125">
        <v>105209</v>
      </c>
      <c r="F125" s="8" t="s">
        <v>21</v>
      </c>
      <c r="G125">
        <v>1979</v>
      </c>
      <c r="H125" t="s">
        <v>74</v>
      </c>
      <c r="I125">
        <v>63.7</v>
      </c>
      <c r="J125">
        <f t="shared" si="3"/>
        <v>0.637</v>
      </c>
      <c r="M125" s="8" t="s">
        <v>38</v>
      </c>
      <c r="N125">
        <v>1979</v>
      </c>
      <c r="O125" t="s">
        <v>74</v>
      </c>
      <c r="P125">
        <v>165200</v>
      </c>
      <c r="R125" s="8" t="s">
        <v>22</v>
      </c>
      <c r="S125">
        <v>1979</v>
      </c>
      <c r="T125" t="s">
        <v>74</v>
      </c>
      <c r="U125">
        <v>99041</v>
      </c>
      <c r="W125" s="8" t="s">
        <v>23</v>
      </c>
      <c r="X125">
        <v>1979</v>
      </c>
      <c r="Y125" t="s">
        <v>74</v>
      </c>
      <c r="Z125">
        <v>60</v>
      </c>
      <c r="AA125">
        <f t="shared" si="4"/>
        <v>0.6</v>
      </c>
      <c r="AD125" s="8" t="s">
        <v>31</v>
      </c>
      <c r="AE125">
        <v>1979</v>
      </c>
      <c r="AF125" t="s">
        <v>74</v>
      </c>
      <c r="AG125">
        <v>5.9</v>
      </c>
      <c r="AL125">
        <v>99041</v>
      </c>
      <c r="AM125">
        <f t="shared" si="5"/>
        <v>84558</v>
      </c>
      <c r="AN125">
        <v>84.558</v>
      </c>
    </row>
    <row r="126" spans="1:40" ht="12.75">
      <c r="A126" s="8" t="s">
        <v>20</v>
      </c>
      <c r="B126">
        <v>1979</v>
      </c>
      <c r="C126" t="s">
        <v>75</v>
      </c>
      <c r="D126">
        <v>105923</v>
      </c>
      <c r="F126" s="8" t="s">
        <v>21</v>
      </c>
      <c r="G126">
        <v>1979</v>
      </c>
      <c r="H126" t="s">
        <v>75</v>
      </c>
      <c r="I126">
        <v>63.8</v>
      </c>
      <c r="J126">
        <f t="shared" si="3"/>
        <v>0.638</v>
      </c>
      <c r="M126" s="8" t="s">
        <v>38</v>
      </c>
      <c r="N126">
        <v>1979</v>
      </c>
      <c r="O126" t="s">
        <v>75</v>
      </c>
      <c r="P126">
        <v>166055</v>
      </c>
      <c r="R126" s="8" t="s">
        <v>22</v>
      </c>
      <c r="S126">
        <v>1979</v>
      </c>
      <c r="T126" t="s">
        <v>75</v>
      </c>
      <c r="U126">
        <v>99637</v>
      </c>
      <c r="W126" s="8" t="s">
        <v>23</v>
      </c>
      <c r="X126">
        <v>1979</v>
      </c>
      <c r="Y126" t="s">
        <v>75</v>
      </c>
      <c r="Z126">
        <v>60</v>
      </c>
      <c r="AA126">
        <f t="shared" si="4"/>
        <v>0.6</v>
      </c>
      <c r="AD126" s="8" t="s">
        <v>31</v>
      </c>
      <c r="AE126">
        <v>1979</v>
      </c>
      <c r="AF126" t="s">
        <v>75</v>
      </c>
      <c r="AG126">
        <v>5.9</v>
      </c>
      <c r="AL126">
        <v>99637</v>
      </c>
      <c r="AM126">
        <f t="shared" si="5"/>
        <v>84768</v>
      </c>
      <c r="AN126">
        <v>84.768</v>
      </c>
    </row>
    <row r="127" spans="1:40" ht="12.75">
      <c r="A127" s="8" t="s">
        <v>20</v>
      </c>
      <c r="B127">
        <v>1980</v>
      </c>
      <c r="C127" t="s">
        <v>72</v>
      </c>
      <c r="D127">
        <v>106567</v>
      </c>
      <c r="F127" s="8" t="s">
        <v>21</v>
      </c>
      <c r="G127">
        <v>1980</v>
      </c>
      <c r="H127" t="s">
        <v>72</v>
      </c>
      <c r="I127">
        <v>63.9</v>
      </c>
      <c r="J127">
        <f t="shared" si="3"/>
        <v>0.639</v>
      </c>
      <c r="M127" s="8" t="s">
        <v>38</v>
      </c>
      <c r="N127">
        <v>1980</v>
      </c>
      <c r="O127" t="s">
        <v>72</v>
      </c>
      <c r="P127">
        <v>166762</v>
      </c>
      <c r="R127" s="8" t="s">
        <v>22</v>
      </c>
      <c r="S127">
        <v>1980</v>
      </c>
      <c r="T127" t="s">
        <v>72</v>
      </c>
      <c r="U127">
        <v>99862</v>
      </c>
      <c r="W127" s="8" t="s">
        <v>23</v>
      </c>
      <c r="X127">
        <v>1980</v>
      </c>
      <c r="Y127" t="s">
        <v>72</v>
      </c>
      <c r="Z127">
        <v>59.9</v>
      </c>
      <c r="AA127">
        <f t="shared" si="4"/>
        <v>0.599</v>
      </c>
      <c r="AD127" s="8" t="s">
        <v>31</v>
      </c>
      <c r="AE127">
        <v>1980</v>
      </c>
      <c r="AF127" t="s">
        <v>72</v>
      </c>
      <c r="AG127">
        <v>6.3</v>
      </c>
      <c r="AL127">
        <v>99862</v>
      </c>
      <c r="AM127">
        <f t="shared" si="5"/>
        <v>85014</v>
      </c>
      <c r="AN127">
        <v>85.014</v>
      </c>
    </row>
    <row r="128" spans="1:40" ht="12.75">
      <c r="A128" s="8" t="s">
        <v>20</v>
      </c>
      <c r="B128">
        <v>1980</v>
      </c>
      <c r="C128" t="s">
        <v>73</v>
      </c>
      <c r="D128">
        <v>106767</v>
      </c>
      <c r="F128" s="8" t="s">
        <v>21</v>
      </c>
      <c r="G128">
        <v>1980</v>
      </c>
      <c r="H128" t="s">
        <v>73</v>
      </c>
      <c r="I128">
        <v>63.8</v>
      </c>
      <c r="J128">
        <f t="shared" si="3"/>
        <v>0.638</v>
      </c>
      <c r="M128" s="8" t="s">
        <v>38</v>
      </c>
      <c r="N128">
        <v>1980</v>
      </c>
      <c r="O128" t="s">
        <v>73</v>
      </c>
      <c r="P128">
        <v>167415</v>
      </c>
      <c r="R128" s="8" t="s">
        <v>22</v>
      </c>
      <c r="S128">
        <v>1980</v>
      </c>
      <c r="T128" t="s">
        <v>73</v>
      </c>
      <c r="U128">
        <v>98953</v>
      </c>
      <c r="W128" s="8" t="s">
        <v>23</v>
      </c>
      <c r="X128">
        <v>1980</v>
      </c>
      <c r="Y128" t="s">
        <v>73</v>
      </c>
      <c r="Z128">
        <v>59.1</v>
      </c>
      <c r="AA128">
        <f t="shared" si="4"/>
        <v>0.591</v>
      </c>
      <c r="AD128" s="8" t="s">
        <v>31</v>
      </c>
      <c r="AE128">
        <v>1980</v>
      </c>
      <c r="AF128" t="s">
        <v>73</v>
      </c>
      <c r="AG128">
        <v>7.3</v>
      </c>
      <c r="AL128">
        <v>98953</v>
      </c>
      <c r="AM128">
        <f t="shared" si="5"/>
        <v>84160</v>
      </c>
      <c r="AN128">
        <v>84.16</v>
      </c>
    </row>
    <row r="129" spans="1:40" ht="12.75">
      <c r="A129" s="8" t="s">
        <v>20</v>
      </c>
      <c r="B129">
        <v>1980</v>
      </c>
      <c r="C129" t="s">
        <v>74</v>
      </c>
      <c r="D129">
        <v>107121</v>
      </c>
      <c r="F129" s="8" t="s">
        <v>21</v>
      </c>
      <c r="G129">
        <v>1980</v>
      </c>
      <c r="H129" t="s">
        <v>74</v>
      </c>
      <c r="I129">
        <v>63.7</v>
      </c>
      <c r="J129">
        <f t="shared" si="3"/>
        <v>0.637</v>
      </c>
      <c r="M129" s="8" t="s">
        <v>38</v>
      </c>
      <c r="N129">
        <v>1980</v>
      </c>
      <c r="O129" t="s">
        <v>74</v>
      </c>
      <c r="P129">
        <v>168111</v>
      </c>
      <c r="R129" s="8" t="s">
        <v>22</v>
      </c>
      <c r="S129">
        <v>1980</v>
      </c>
      <c r="T129" t="s">
        <v>74</v>
      </c>
      <c r="U129">
        <v>98899</v>
      </c>
      <c r="W129" s="8" t="s">
        <v>23</v>
      </c>
      <c r="X129">
        <v>1980</v>
      </c>
      <c r="Y129" t="s">
        <v>74</v>
      </c>
      <c r="Z129">
        <v>58.8</v>
      </c>
      <c r="AA129">
        <f t="shared" si="4"/>
        <v>0.588</v>
      </c>
      <c r="AD129" s="8" t="s">
        <v>31</v>
      </c>
      <c r="AE129">
        <v>1980</v>
      </c>
      <c r="AF129" t="s">
        <v>74</v>
      </c>
      <c r="AG129">
        <v>7.7</v>
      </c>
      <c r="AL129">
        <v>98899</v>
      </c>
      <c r="AM129">
        <f t="shared" si="5"/>
        <v>83923</v>
      </c>
      <c r="AN129">
        <v>83.923</v>
      </c>
    </row>
    <row r="130" spans="1:40" ht="12.75">
      <c r="A130" s="8" t="s">
        <v>20</v>
      </c>
      <c r="B130">
        <v>1980</v>
      </c>
      <c r="C130" t="s">
        <v>75</v>
      </c>
      <c r="D130">
        <v>107442</v>
      </c>
      <c r="F130" s="8" t="s">
        <v>21</v>
      </c>
      <c r="G130">
        <v>1980</v>
      </c>
      <c r="H130" t="s">
        <v>75</v>
      </c>
      <c r="I130">
        <v>63.7</v>
      </c>
      <c r="J130">
        <f t="shared" si="3"/>
        <v>0.637</v>
      </c>
      <c r="M130" s="8" t="s">
        <v>38</v>
      </c>
      <c r="N130">
        <v>1980</v>
      </c>
      <c r="O130" t="s">
        <v>75</v>
      </c>
      <c r="P130">
        <v>168693</v>
      </c>
      <c r="R130" s="8" t="s">
        <v>22</v>
      </c>
      <c r="S130">
        <v>1980</v>
      </c>
      <c r="T130" t="s">
        <v>75</v>
      </c>
      <c r="U130">
        <v>99499</v>
      </c>
      <c r="W130" s="8" t="s">
        <v>23</v>
      </c>
      <c r="X130">
        <v>1980</v>
      </c>
      <c r="Y130" t="s">
        <v>75</v>
      </c>
      <c r="Z130">
        <v>59</v>
      </c>
      <c r="AA130">
        <f t="shared" si="4"/>
        <v>0.59</v>
      </c>
      <c r="AD130" s="8" t="s">
        <v>31</v>
      </c>
      <c r="AE130">
        <v>1980</v>
      </c>
      <c r="AF130" t="s">
        <v>75</v>
      </c>
      <c r="AG130">
        <v>7.4</v>
      </c>
      <c r="AL130">
        <v>99499</v>
      </c>
      <c r="AM130">
        <f t="shared" si="5"/>
        <v>84651</v>
      </c>
      <c r="AN130">
        <v>84.651</v>
      </c>
    </row>
    <row r="131" spans="1:40" ht="12.75">
      <c r="A131" s="8" t="s">
        <v>20</v>
      </c>
      <c r="B131">
        <v>1981</v>
      </c>
      <c r="C131" t="s">
        <v>72</v>
      </c>
      <c r="D131">
        <v>108274</v>
      </c>
      <c r="F131" s="8" t="s">
        <v>21</v>
      </c>
      <c r="G131">
        <v>1981</v>
      </c>
      <c r="H131" t="s">
        <v>72</v>
      </c>
      <c r="I131">
        <v>64</v>
      </c>
      <c r="J131">
        <f t="shared" si="3"/>
        <v>0.64</v>
      </c>
      <c r="M131" s="8" t="s">
        <v>38</v>
      </c>
      <c r="N131">
        <v>1981</v>
      </c>
      <c r="O131" t="s">
        <v>72</v>
      </c>
      <c r="P131">
        <v>169279</v>
      </c>
      <c r="R131" s="8" t="s">
        <v>22</v>
      </c>
      <c r="S131">
        <v>1981</v>
      </c>
      <c r="T131" t="s">
        <v>72</v>
      </c>
      <c r="U131">
        <v>100239</v>
      </c>
      <c r="W131" s="8" t="s">
        <v>23</v>
      </c>
      <c r="X131">
        <v>1981</v>
      </c>
      <c r="Y131" t="s">
        <v>72</v>
      </c>
      <c r="Z131">
        <v>59.2</v>
      </c>
      <c r="AA131">
        <f t="shared" si="4"/>
        <v>0.5920000000000001</v>
      </c>
      <c r="AD131" s="8" t="s">
        <v>31</v>
      </c>
      <c r="AE131">
        <v>1981</v>
      </c>
      <c r="AF131" t="s">
        <v>72</v>
      </c>
      <c r="AG131">
        <v>7.4</v>
      </c>
      <c r="AL131">
        <v>100239</v>
      </c>
      <c r="AM131">
        <f t="shared" si="5"/>
        <v>85033</v>
      </c>
      <c r="AN131">
        <v>85.033</v>
      </c>
    </row>
    <row r="132" spans="1:40" ht="12.75">
      <c r="A132" s="8" t="s">
        <v>20</v>
      </c>
      <c r="B132">
        <v>1981</v>
      </c>
      <c r="C132" t="s">
        <v>73</v>
      </c>
      <c r="D132">
        <v>108848</v>
      </c>
      <c r="F132" s="8" t="s">
        <v>21</v>
      </c>
      <c r="G132">
        <v>1981</v>
      </c>
      <c r="H132" t="s">
        <v>73</v>
      </c>
      <c r="I132">
        <v>64.1</v>
      </c>
      <c r="J132">
        <f t="shared" si="3"/>
        <v>0.6409999999999999</v>
      </c>
      <c r="M132" s="8" t="s">
        <v>38</v>
      </c>
      <c r="N132">
        <v>1981</v>
      </c>
      <c r="O132" t="s">
        <v>73</v>
      </c>
      <c r="P132">
        <v>169837</v>
      </c>
      <c r="R132" s="8" t="s">
        <v>22</v>
      </c>
      <c r="S132">
        <v>1981</v>
      </c>
      <c r="T132" t="s">
        <v>73</v>
      </c>
      <c r="U132">
        <v>100801</v>
      </c>
      <c r="W132" s="8" t="s">
        <v>23</v>
      </c>
      <c r="X132">
        <v>1981</v>
      </c>
      <c r="Y132" t="s">
        <v>73</v>
      </c>
      <c r="Z132">
        <v>59.4</v>
      </c>
      <c r="AA132">
        <f t="shared" si="4"/>
        <v>0.594</v>
      </c>
      <c r="AD132" s="8" t="s">
        <v>31</v>
      </c>
      <c r="AE132">
        <v>1981</v>
      </c>
      <c r="AF132" t="s">
        <v>73</v>
      </c>
      <c r="AG132">
        <v>7.4</v>
      </c>
      <c r="AL132">
        <v>100801</v>
      </c>
      <c r="AM132">
        <f t="shared" si="5"/>
        <v>85438</v>
      </c>
      <c r="AN132">
        <v>85.438</v>
      </c>
    </row>
    <row r="133" spans="1:40" ht="12.75">
      <c r="A133" s="8" t="s">
        <v>20</v>
      </c>
      <c r="B133">
        <v>1981</v>
      </c>
      <c r="C133" t="s">
        <v>74</v>
      </c>
      <c r="D133">
        <v>108525</v>
      </c>
      <c r="F133" s="8" t="s">
        <v>21</v>
      </c>
      <c r="G133">
        <v>1981</v>
      </c>
      <c r="H133" t="s">
        <v>74</v>
      </c>
      <c r="I133">
        <v>63.7</v>
      </c>
      <c r="J133">
        <f t="shared" si="3"/>
        <v>0.637</v>
      </c>
      <c r="M133" s="8" t="s">
        <v>38</v>
      </c>
      <c r="N133">
        <v>1981</v>
      </c>
      <c r="O133" t="s">
        <v>74</v>
      </c>
      <c r="P133">
        <v>170413</v>
      </c>
      <c r="R133" s="8" t="s">
        <v>22</v>
      </c>
      <c r="S133">
        <v>1981</v>
      </c>
      <c r="T133" t="s">
        <v>74</v>
      </c>
      <c r="U133">
        <v>100482</v>
      </c>
      <c r="W133" s="8" t="s">
        <v>23</v>
      </c>
      <c r="X133">
        <v>1981</v>
      </c>
      <c r="Y133" t="s">
        <v>74</v>
      </c>
      <c r="Z133">
        <v>59</v>
      </c>
      <c r="AA133">
        <f t="shared" si="4"/>
        <v>0.59</v>
      </c>
      <c r="AD133" s="8" t="s">
        <v>31</v>
      </c>
      <c r="AE133">
        <v>1981</v>
      </c>
      <c r="AF133" t="s">
        <v>74</v>
      </c>
      <c r="AG133">
        <v>7.4</v>
      </c>
      <c r="AL133">
        <v>100482</v>
      </c>
      <c r="AM133">
        <f t="shared" si="5"/>
        <v>85724</v>
      </c>
      <c r="AN133">
        <v>85.724</v>
      </c>
    </row>
    <row r="134" spans="1:40" ht="12.75">
      <c r="A134" s="8" t="s">
        <v>20</v>
      </c>
      <c r="B134">
        <v>1981</v>
      </c>
      <c r="C134" t="s">
        <v>75</v>
      </c>
      <c r="D134">
        <v>109057</v>
      </c>
      <c r="F134" s="8" t="s">
        <v>21</v>
      </c>
      <c r="G134">
        <v>1981</v>
      </c>
      <c r="H134" t="s">
        <v>75</v>
      </c>
      <c r="I134">
        <v>63.8</v>
      </c>
      <c r="J134">
        <f t="shared" si="3"/>
        <v>0.638</v>
      </c>
      <c r="M134" s="8" t="s">
        <v>38</v>
      </c>
      <c r="N134">
        <v>1981</v>
      </c>
      <c r="O134" t="s">
        <v>75</v>
      </c>
      <c r="P134">
        <v>170990</v>
      </c>
      <c r="R134" s="8" t="s">
        <v>22</v>
      </c>
      <c r="S134">
        <v>1981</v>
      </c>
      <c r="T134" t="s">
        <v>75</v>
      </c>
      <c r="U134">
        <v>100077</v>
      </c>
      <c r="W134" s="8" t="s">
        <v>23</v>
      </c>
      <c r="X134">
        <v>1981</v>
      </c>
      <c r="Y134" t="s">
        <v>75</v>
      </c>
      <c r="Z134">
        <v>58.5</v>
      </c>
      <c r="AA134">
        <f t="shared" si="4"/>
        <v>0.585</v>
      </c>
      <c r="AD134" s="8" t="s">
        <v>31</v>
      </c>
      <c r="AE134">
        <v>1981</v>
      </c>
      <c r="AF134" t="s">
        <v>75</v>
      </c>
      <c r="AG134">
        <v>8.2</v>
      </c>
      <c r="AL134">
        <v>100077</v>
      </c>
      <c r="AM134">
        <f t="shared" si="5"/>
        <v>85288</v>
      </c>
      <c r="AN134">
        <v>85.288</v>
      </c>
    </row>
    <row r="135" spans="1:40" ht="12.75">
      <c r="A135" s="8" t="s">
        <v>20</v>
      </c>
      <c r="B135">
        <v>1982</v>
      </c>
      <c r="C135" t="s">
        <v>72</v>
      </c>
      <c r="D135">
        <v>109374</v>
      </c>
      <c r="F135" s="8" t="s">
        <v>21</v>
      </c>
      <c r="G135">
        <v>1982</v>
      </c>
      <c r="H135" t="s">
        <v>72</v>
      </c>
      <c r="I135">
        <v>63.8</v>
      </c>
      <c r="J135">
        <f t="shared" si="3"/>
        <v>0.638</v>
      </c>
      <c r="M135" s="8" t="s">
        <v>38</v>
      </c>
      <c r="N135">
        <v>1982</v>
      </c>
      <c r="O135" t="s">
        <v>72</v>
      </c>
      <c r="P135">
        <v>171497</v>
      </c>
      <c r="R135" s="8" t="s">
        <v>22</v>
      </c>
      <c r="S135">
        <v>1982</v>
      </c>
      <c r="T135" t="s">
        <v>72</v>
      </c>
      <c r="U135">
        <v>99709</v>
      </c>
      <c r="W135" s="8" t="s">
        <v>23</v>
      </c>
      <c r="X135">
        <v>1982</v>
      </c>
      <c r="Y135" t="s">
        <v>72</v>
      </c>
      <c r="Z135">
        <v>58.1</v>
      </c>
      <c r="AA135">
        <f t="shared" si="4"/>
        <v>0.581</v>
      </c>
      <c r="AD135" s="8" t="s">
        <v>31</v>
      </c>
      <c r="AE135">
        <v>1982</v>
      </c>
      <c r="AF135" t="s">
        <v>72</v>
      </c>
      <c r="AG135">
        <v>8.8</v>
      </c>
      <c r="AL135">
        <v>99709</v>
      </c>
      <c r="AM135">
        <f t="shared" si="5"/>
        <v>84624</v>
      </c>
      <c r="AN135">
        <v>84.624</v>
      </c>
    </row>
    <row r="136" spans="1:40" ht="12.75">
      <c r="A136" s="8" t="s">
        <v>20</v>
      </c>
      <c r="B136">
        <v>1982</v>
      </c>
      <c r="C136" t="s">
        <v>73</v>
      </c>
      <c r="D136">
        <v>110117</v>
      </c>
      <c r="F136" s="8" t="s">
        <v>21</v>
      </c>
      <c r="G136">
        <v>1982</v>
      </c>
      <c r="H136" t="s">
        <v>73</v>
      </c>
      <c r="I136">
        <v>64</v>
      </c>
      <c r="J136">
        <f t="shared" si="3"/>
        <v>0.64</v>
      </c>
      <c r="M136" s="8" t="s">
        <v>38</v>
      </c>
      <c r="N136">
        <v>1982</v>
      </c>
      <c r="O136" t="s">
        <v>73</v>
      </c>
      <c r="P136">
        <v>172020</v>
      </c>
      <c r="R136" s="8" t="s">
        <v>22</v>
      </c>
      <c r="S136">
        <v>1982</v>
      </c>
      <c r="T136" t="s">
        <v>73</v>
      </c>
      <c r="U136">
        <v>99745</v>
      </c>
      <c r="W136" s="8" t="s">
        <v>23</v>
      </c>
      <c r="X136">
        <v>1982</v>
      </c>
      <c r="Y136" t="s">
        <v>73</v>
      </c>
      <c r="Z136">
        <v>58</v>
      </c>
      <c r="AA136">
        <f t="shared" si="4"/>
        <v>0.58</v>
      </c>
      <c r="AD136" s="8" t="s">
        <v>31</v>
      </c>
      <c r="AE136">
        <v>1982</v>
      </c>
      <c r="AF136" t="s">
        <v>73</v>
      </c>
      <c r="AG136">
        <v>9.4</v>
      </c>
      <c r="AL136">
        <v>99745</v>
      </c>
      <c r="AM136">
        <f t="shared" si="5"/>
        <v>84452</v>
      </c>
      <c r="AN136">
        <v>84.452</v>
      </c>
    </row>
    <row r="137" spans="1:40" ht="12.75">
      <c r="A137" s="8" t="s">
        <v>20</v>
      </c>
      <c r="B137">
        <v>1982</v>
      </c>
      <c r="C137" t="s">
        <v>74</v>
      </c>
      <c r="D137">
        <v>110526</v>
      </c>
      <c r="F137" s="8" t="s">
        <v>21</v>
      </c>
      <c r="G137">
        <v>1982</v>
      </c>
      <c r="H137" t="s">
        <v>74</v>
      </c>
      <c r="I137">
        <v>64.1</v>
      </c>
      <c r="J137">
        <f t="shared" si="3"/>
        <v>0.6409999999999999</v>
      </c>
      <c r="M137" s="8" t="s">
        <v>38</v>
      </c>
      <c r="N137">
        <v>1982</v>
      </c>
      <c r="O137" t="s">
        <v>74</v>
      </c>
      <c r="P137">
        <v>172522</v>
      </c>
      <c r="R137" s="8" t="s">
        <v>22</v>
      </c>
      <c r="S137">
        <v>1982</v>
      </c>
      <c r="T137" t="s">
        <v>74</v>
      </c>
      <c r="U137">
        <v>99543</v>
      </c>
      <c r="W137" s="8" t="s">
        <v>23</v>
      </c>
      <c r="X137">
        <v>1982</v>
      </c>
      <c r="Y137" t="s">
        <v>74</v>
      </c>
      <c r="Z137">
        <v>57.7</v>
      </c>
      <c r="AA137">
        <f t="shared" si="4"/>
        <v>0.5770000000000001</v>
      </c>
      <c r="AD137" s="8" t="s">
        <v>31</v>
      </c>
      <c r="AE137">
        <v>1982</v>
      </c>
      <c r="AF137" t="s">
        <v>74</v>
      </c>
      <c r="AG137">
        <v>9.9</v>
      </c>
      <c r="AL137">
        <v>99543</v>
      </c>
      <c r="AM137">
        <f t="shared" si="5"/>
        <v>83848</v>
      </c>
      <c r="AN137">
        <v>83.848</v>
      </c>
    </row>
    <row r="138" spans="1:40" ht="12.75">
      <c r="A138" s="8" t="s">
        <v>20</v>
      </c>
      <c r="B138">
        <v>1982</v>
      </c>
      <c r="C138" t="s">
        <v>75</v>
      </c>
      <c r="D138">
        <v>110959</v>
      </c>
      <c r="F138" s="8" t="s">
        <v>21</v>
      </c>
      <c r="G138">
        <v>1982</v>
      </c>
      <c r="H138" t="s">
        <v>75</v>
      </c>
      <c r="I138">
        <v>64.1</v>
      </c>
      <c r="J138">
        <f t="shared" si="3"/>
        <v>0.6409999999999999</v>
      </c>
      <c r="M138" s="8" t="s">
        <v>38</v>
      </c>
      <c r="N138">
        <v>1982</v>
      </c>
      <c r="O138" t="s">
        <v>75</v>
      </c>
      <c r="P138">
        <v>173046</v>
      </c>
      <c r="R138" s="8" t="s">
        <v>22</v>
      </c>
      <c r="S138">
        <v>1982</v>
      </c>
      <c r="T138" t="s">
        <v>75</v>
      </c>
      <c r="U138">
        <v>99120</v>
      </c>
      <c r="W138" s="8" t="s">
        <v>23</v>
      </c>
      <c r="X138">
        <v>1982</v>
      </c>
      <c r="Y138" t="s">
        <v>75</v>
      </c>
      <c r="Z138">
        <v>57.3</v>
      </c>
      <c r="AA138">
        <f t="shared" si="4"/>
        <v>0.573</v>
      </c>
      <c r="AD138" s="8" t="s">
        <v>31</v>
      </c>
      <c r="AE138">
        <v>1982</v>
      </c>
      <c r="AF138" t="s">
        <v>75</v>
      </c>
      <c r="AG138">
        <v>10.7</v>
      </c>
      <c r="AL138">
        <v>99120</v>
      </c>
      <c r="AM138">
        <f t="shared" si="5"/>
        <v>83141</v>
      </c>
      <c r="AN138">
        <v>83.141</v>
      </c>
    </row>
    <row r="139" spans="1:40" ht="12.75">
      <c r="A139" s="8" t="s">
        <v>20</v>
      </c>
      <c r="B139">
        <v>1983</v>
      </c>
      <c r="C139" t="s">
        <v>72</v>
      </c>
      <c r="D139">
        <v>110639</v>
      </c>
      <c r="F139" s="8" t="s">
        <v>21</v>
      </c>
      <c r="G139">
        <v>1983</v>
      </c>
      <c r="H139" t="s">
        <v>72</v>
      </c>
      <c r="I139">
        <v>63.8</v>
      </c>
      <c r="J139">
        <f t="shared" si="3"/>
        <v>0.638</v>
      </c>
      <c r="M139" s="8" t="s">
        <v>38</v>
      </c>
      <c r="N139">
        <v>1983</v>
      </c>
      <c r="O139" t="s">
        <v>72</v>
      </c>
      <c r="P139">
        <v>173505</v>
      </c>
      <c r="R139" s="8" t="s">
        <v>22</v>
      </c>
      <c r="S139">
        <v>1983</v>
      </c>
      <c r="T139" t="s">
        <v>72</v>
      </c>
      <c r="U139">
        <v>99143</v>
      </c>
      <c r="W139" s="8" t="s">
        <v>23</v>
      </c>
      <c r="X139">
        <v>1983</v>
      </c>
      <c r="Y139" t="s">
        <v>72</v>
      </c>
      <c r="Z139">
        <v>57.1</v>
      </c>
      <c r="AA139">
        <f t="shared" si="4"/>
        <v>0.5710000000000001</v>
      </c>
      <c r="AD139" s="8" t="s">
        <v>31</v>
      </c>
      <c r="AE139">
        <v>1983</v>
      </c>
      <c r="AF139" t="s">
        <v>72</v>
      </c>
      <c r="AG139">
        <v>10.4</v>
      </c>
      <c r="AL139">
        <v>99143</v>
      </c>
      <c r="AM139">
        <f t="shared" si="5"/>
        <v>83359</v>
      </c>
      <c r="AN139">
        <v>83.359</v>
      </c>
    </row>
    <row r="140" spans="1:40" ht="12.75">
      <c r="A140" s="8" t="s">
        <v>20</v>
      </c>
      <c r="B140">
        <v>1983</v>
      </c>
      <c r="C140" t="s">
        <v>73</v>
      </c>
      <c r="D140">
        <v>111168</v>
      </c>
      <c r="F140" s="8" t="s">
        <v>21</v>
      </c>
      <c r="G140">
        <v>1983</v>
      </c>
      <c r="H140" t="s">
        <v>73</v>
      </c>
      <c r="I140">
        <v>63.9</v>
      </c>
      <c r="J140">
        <f aca="true" t="shared" si="6" ref="J140:J203">I140/100</f>
        <v>0.639</v>
      </c>
      <c r="M140" s="8" t="s">
        <v>38</v>
      </c>
      <c r="N140">
        <v>1983</v>
      </c>
      <c r="O140" t="s">
        <v>73</v>
      </c>
      <c r="P140">
        <v>173957</v>
      </c>
      <c r="R140" s="8" t="s">
        <v>22</v>
      </c>
      <c r="S140">
        <v>1983</v>
      </c>
      <c r="T140" t="s">
        <v>73</v>
      </c>
      <c r="U140">
        <v>99945</v>
      </c>
      <c r="W140" s="8" t="s">
        <v>23</v>
      </c>
      <c r="X140">
        <v>1983</v>
      </c>
      <c r="Y140" t="s">
        <v>73</v>
      </c>
      <c r="Z140">
        <v>57.5</v>
      </c>
      <c r="AA140">
        <f aca="true" t="shared" si="7" ref="AA140:AA203">Z140/100</f>
        <v>0.575</v>
      </c>
      <c r="AD140" s="8" t="s">
        <v>31</v>
      </c>
      <c r="AE140">
        <v>1983</v>
      </c>
      <c r="AF140" t="s">
        <v>73</v>
      </c>
      <c r="AG140">
        <v>10.1</v>
      </c>
      <c r="AL140">
        <v>99945</v>
      </c>
      <c r="AM140">
        <f aca="true" t="shared" si="8" ref="AM140:AM203">AN140*1000</f>
        <v>84139</v>
      </c>
      <c r="AN140">
        <v>84.139</v>
      </c>
    </row>
    <row r="141" spans="1:40" ht="12.75">
      <c r="A141" s="8" t="s">
        <v>20</v>
      </c>
      <c r="B141">
        <v>1983</v>
      </c>
      <c r="C141" t="s">
        <v>74</v>
      </c>
      <c r="D141">
        <v>112095</v>
      </c>
      <c r="F141" s="8" t="s">
        <v>21</v>
      </c>
      <c r="G141">
        <v>1983</v>
      </c>
      <c r="H141" t="s">
        <v>74</v>
      </c>
      <c r="I141">
        <v>64.3</v>
      </c>
      <c r="J141">
        <f t="shared" si="6"/>
        <v>0.643</v>
      </c>
      <c r="M141" s="8" t="s">
        <v>38</v>
      </c>
      <c r="N141">
        <v>1983</v>
      </c>
      <c r="O141" t="s">
        <v>74</v>
      </c>
      <c r="P141">
        <v>174449</v>
      </c>
      <c r="R141" s="8" t="s">
        <v>22</v>
      </c>
      <c r="S141">
        <v>1983</v>
      </c>
      <c r="T141" t="s">
        <v>74</v>
      </c>
      <c r="U141">
        <v>101611</v>
      </c>
      <c r="W141" s="8" t="s">
        <v>23</v>
      </c>
      <c r="X141">
        <v>1983</v>
      </c>
      <c r="Y141" t="s">
        <v>74</v>
      </c>
      <c r="Z141">
        <v>58.2</v>
      </c>
      <c r="AA141">
        <f t="shared" si="7"/>
        <v>0.5820000000000001</v>
      </c>
      <c r="AD141" s="8" t="s">
        <v>31</v>
      </c>
      <c r="AE141">
        <v>1983</v>
      </c>
      <c r="AF141" t="s">
        <v>74</v>
      </c>
      <c r="AG141">
        <v>9.4</v>
      </c>
      <c r="AL141">
        <v>101611</v>
      </c>
      <c r="AM141">
        <f t="shared" si="8"/>
        <v>85214</v>
      </c>
      <c r="AN141">
        <v>85.214</v>
      </c>
    </row>
    <row r="142" spans="1:40" ht="12.75">
      <c r="A142" s="8" t="s">
        <v>20</v>
      </c>
      <c r="B142">
        <v>1983</v>
      </c>
      <c r="C142" t="s">
        <v>75</v>
      </c>
      <c r="D142">
        <v>112160</v>
      </c>
      <c r="F142" s="8" t="s">
        <v>21</v>
      </c>
      <c r="G142">
        <v>1983</v>
      </c>
      <c r="H142" t="s">
        <v>75</v>
      </c>
      <c r="I142">
        <v>64.1</v>
      </c>
      <c r="J142">
        <f t="shared" si="6"/>
        <v>0.6409999999999999</v>
      </c>
      <c r="M142" s="8" t="s">
        <v>38</v>
      </c>
      <c r="N142">
        <v>1983</v>
      </c>
      <c r="O142" t="s">
        <v>75</v>
      </c>
      <c r="P142">
        <v>174950</v>
      </c>
      <c r="R142" s="8" t="s">
        <v>22</v>
      </c>
      <c r="S142">
        <v>1983</v>
      </c>
      <c r="T142" t="s">
        <v>75</v>
      </c>
      <c r="U142">
        <v>102588</v>
      </c>
      <c r="W142" s="8" t="s">
        <v>23</v>
      </c>
      <c r="X142">
        <v>1983</v>
      </c>
      <c r="Y142" t="s">
        <v>75</v>
      </c>
      <c r="Z142">
        <v>58.6</v>
      </c>
      <c r="AA142">
        <f t="shared" si="7"/>
        <v>0.586</v>
      </c>
      <c r="AD142" s="8" t="s">
        <v>31</v>
      </c>
      <c r="AE142">
        <v>1983</v>
      </c>
      <c r="AF142" t="s">
        <v>75</v>
      </c>
      <c r="AG142">
        <v>8.5</v>
      </c>
      <c r="AL142">
        <v>102588</v>
      </c>
      <c r="AM142">
        <f t="shared" si="8"/>
        <v>86763</v>
      </c>
      <c r="AN142">
        <v>86.763</v>
      </c>
    </row>
    <row r="143" spans="1:40" ht="12.75">
      <c r="A143" s="8" t="s">
        <v>20</v>
      </c>
      <c r="B143">
        <v>1984</v>
      </c>
      <c r="C143" t="s">
        <v>72</v>
      </c>
      <c r="D143">
        <v>112512</v>
      </c>
      <c r="F143" s="8" t="s">
        <v>21</v>
      </c>
      <c r="G143">
        <v>1984</v>
      </c>
      <c r="H143" t="s">
        <v>72</v>
      </c>
      <c r="I143">
        <v>64</v>
      </c>
      <c r="J143">
        <f t="shared" si="6"/>
        <v>0.64</v>
      </c>
      <c r="M143" s="8" t="s">
        <v>38</v>
      </c>
      <c r="N143">
        <v>1984</v>
      </c>
      <c r="O143" t="s">
        <v>72</v>
      </c>
      <c r="P143">
        <v>175679</v>
      </c>
      <c r="R143" s="8" t="s">
        <v>22</v>
      </c>
      <c r="S143">
        <v>1984</v>
      </c>
      <c r="T143" t="s">
        <v>72</v>
      </c>
      <c r="U143">
        <v>103664</v>
      </c>
      <c r="W143" s="8" t="s">
        <v>23</v>
      </c>
      <c r="X143">
        <v>1984</v>
      </c>
      <c r="Y143" t="s">
        <v>72</v>
      </c>
      <c r="Z143">
        <v>59</v>
      </c>
      <c r="AA143">
        <f t="shared" si="7"/>
        <v>0.59</v>
      </c>
      <c r="AD143" s="8" t="s">
        <v>31</v>
      </c>
      <c r="AE143">
        <v>1984</v>
      </c>
      <c r="AF143" t="s">
        <v>72</v>
      </c>
      <c r="AG143">
        <v>7.9</v>
      </c>
      <c r="AL143">
        <v>103664</v>
      </c>
      <c r="AM143">
        <f t="shared" si="8"/>
        <v>88131</v>
      </c>
      <c r="AN143">
        <v>88.131</v>
      </c>
    </row>
    <row r="144" spans="1:40" ht="12.75">
      <c r="A144" s="8" t="s">
        <v>20</v>
      </c>
      <c r="B144">
        <v>1984</v>
      </c>
      <c r="C144" t="s">
        <v>73</v>
      </c>
      <c r="D144">
        <v>113521</v>
      </c>
      <c r="F144" s="8" t="s">
        <v>21</v>
      </c>
      <c r="G144">
        <v>1984</v>
      </c>
      <c r="H144" t="s">
        <v>73</v>
      </c>
      <c r="I144">
        <v>64.5</v>
      </c>
      <c r="J144">
        <f t="shared" si="6"/>
        <v>0.645</v>
      </c>
      <c r="M144" s="8" t="s">
        <v>38</v>
      </c>
      <c r="N144">
        <v>1984</v>
      </c>
      <c r="O144" t="s">
        <v>73</v>
      </c>
      <c r="P144">
        <v>176125</v>
      </c>
      <c r="R144" s="8" t="s">
        <v>22</v>
      </c>
      <c r="S144">
        <v>1984</v>
      </c>
      <c r="T144" t="s">
        <v>73</v>
      </c>
      <c r="U144">
        <v>105040</v>
      </c>
      <c r="W144" s="8" t="s">
        <v>23</v>
      </c>
      <c r="X144">
        <v>1984</v>
      </c>
      <c r="Y144" t="s">
        <v>73</v>
      </c>
      <c r="Z144">
        <v>59.6</v>
      </c>
      <c r="AA144">
        <f t="shared" si="7"/>
        <v>0.596</v>
      </c>
      <c r="AD144" s="8" t="s">
        <v>31</v>
      </c>
      <c r="AE144">
        <v>1984</v>
      </c>
      <c r="AF144" t="s">
        <v>73</v>
      </c>
      <c r="AG144">
        <v>7.5</v>
      </c>
      <c r="AL144">
        <v>105040</v>
      </c>
      <c r="AM144">
        <f t="shared" si="8"/>
        <v>89141</v>
      </c>
      <c r="AN144">
        <v>89.141</v>
      </c>
    </row>
    <row r="145" spans="1:40" ht="12.75">
      <c r="A145" s="8" t="s">
        <v>20</v>
      </c>
      <c r="B145">
        <v>1984</v>
      </c>
      <c r="C145" t="s">
        <v>74</v>
      </c>
      <c r="D145">
        <v>113837</v>
      </c>
      <c r="F145" s="8" t="s">
        <v>21</v>
      </c>
      <c r="G145">
        <v>1984</v>
      </c>
      <c r="H145" t="s">
        <v>74</v>
      </c>
      <c r="I145">
        <v>64.5</v>
      </c>
      <c r="J145">
        <f t="shared" si="6"/>
        <v>0.645</v>
      </c>
      <c r="M145" s="8" t="s">
        <v>38</v>
      </c>
      <c r="N145">
        <v>1984</v>
      </c>
      <c r="O145" t="s">
        <v>74</v>
      </c>
      <c r="P145">
        <v>176595</v>
      </c>
      <c r="R145" s="8" t="s">
        <v>22</v>
      </c>
      <c r="S145">
        <v>1984</v>
      </c>
      <c r="T145" t="s">
        <v>74</v>
      </c>
      <c r="U145">
        <v>105363</v>
      </c>
      <c r="W145" s="8" t="s">
        <v>23</v>
      </c>
      <c r="X145">
        <v>1984</v>
      </c>
      <c r="Y145" t="s">
        <v>74</v>
      </c>
      <c r="Z145">
        <v>59.7</v>
      </c>
      <c r="AA145">
        <f t="shared" si="7"/>
        <v>0.597</v>
      </c>
      <c r="AD145" s="8" t="s">
        <v>31</v>
      </c>
      <c r="AE145">
        <v>1984</v>
      </c>
      <c r="AF145" t="s">
        <v>74</v>
      </c>
      <c r="AG145">
        <v>7.4</v>
      </c>
      <c r="AL145">
        <v>105363</v>
      </c>
      <c r="AM145">
        <f t="shared" si="8"/>
        <v>89856</v>
      </c>
      <c r="AN145">
        <v>89.856</v>
      </c>
    </row>
    <row r="146" spans="1:40" ht="12.75">
      <c r="A146" s="8" t="s">
        <v>20</v>
      </c>
      <c r="B146">
        <v>1984</v>
      </c>
      <c r="C146" t="s">
        <v>75</v>
      </c>
      <c r="D146">
        <v>114257</v>
      </c>
      <c r="F146" s="8" t="s">
        <v>21</v>
      </c>
      <c r="G146">
        <v>1984</v>
      </c>
      <c r="H146" t="s">
        <v>75</v>
      </c>
      <c r="I146">
        <v>64.5</v>
      </c>
      <c r="J146">
        <f t="shared" si="6"/>
        <v>0.645</v>
      </c>
      <c r="M146" s="8" t="s">
        <v>38</v>
      </c>
      <c r="N146">
        <v>1984</v>
      </c>
      <c r="O146" t="s">
        <v>75</v>
      </c>
      <c r="P146">
        <v>177133</v>
      </c>
      <c r="R146" s="8" t="s">
        <v>22</v>
      </c>
      <c r="S146">
        <v>1984</v>
      </c>
      <c r="T146" t="s">
        <v>75</v>
      </c>
      <c r="U146">
        <v>105944</v>
      </c>
      <c r="W146" s="8" t="s">
        <v>23</v>
      </c>
      <c r="X146">
        <v>1984</v>
      </c>
      <c r="Y146" t="s">
        <v>75</v>
      </c>
      <c r="Z146">
        <v>59.8</v>
      </c>
      <c r="AA146">
        <f t="shared" si="7"/>
        <v>0.598</v>
      </c>
      <c r="AD146" s="8" t="s">
        <v>31</v>
      </c>
      <c r="AE146">
        <v>1984</v>
      </c>
      <c r="AF146" t="s">
        <v>75</v>
      </c>
      <c r="AG146">
        <v>7.3</v>
      </c>
      <c r="AL146">
        <v>105944</v>
      </c>
      <c r="AM146">
        <f t="shared" si="8"/>
        <v>90529</v>
      </c>
      <c r="AN146">
        <v>90.529</v>
      </c>
    </row>
    <row r="147" spans="1:40" ht="12.75">
      <c r="A147" s="8" t="s">
        <v>20</v>
      </c>
      <c r="B147">
        <v>1985</v>
      </c>
      <c r="C147" t="s">
        <v>72</v>
      </c>
      <c r="D147">
        <v>114976</v>
      </c>
      <c r="F147" s="8" t="s">
        <v>21</v>
      </c>
      <c r="G147">
        <v>1985</v>
      </c>
      <c r="H147" t="s">
        <v>72</v>
      </c>
      <c r="I147">
        <v>64.8</v>
      </c>
      <c r="J147">
        <f t="shared" si="6"/>
        <v>0.648</v>
      </c>
      <c r="M147" s="8" t="s">
        <v>38</v>
      </c>
      <c r="N147">
        <v>1985</v>
      </c>
      <c r="O147" t="s">
        <v>72</v>
      </c>
      <c r="P147">
        <v>177522</v>
      </c>
      <c r="R147" s="8" t="s">
        <v>22</v>
      </c>
      <c r="S147">
        <v>1985</v>
      </c>
      <c r="T147" t="s">
        <v>72</v>
      </c>
      <c r="U147">
        <v>106615</v>
      </c>
      <c r="W147" s="8" t="s">
        <v>23</v>
      </c>
      <c r="X147">
        <v>1985</v>
      </c>
      <c r="Y147" t="s">
        <v>72</v>
      </c>
      <c r="Z147">
        <v>60.1</v>
      </c>
      <c r="AA147">
        <f t="shared" si="7"/>
        <v>0.601</v>
      </c>
      <c r="AD147" s="8" t="s">
        <v>31</v>
      </c>
      <c r="AE147">
        <v>1985</v>
      </c>
      <c r="AF147" t="s">
        <v>72</v>
      </c>
      <c r="AG147">
        <v>7.3</v>
      </c>
      <c r="AL147">
        <v>106615</v>
      </c>
      <c r="AM147">
        <f t="shared" si="8"/>
        <v>91208</v>
      </c>
      <c r="AN147">
        <v>91.208</v>
      </c>
    </row>
    <row r="148" spans="1:40" ht="12.75">
      <c r="A148" s="8" t="s">
        <v>20</v>
      </c>
      <c r="B148">
        <v>1985</v>
      </c>
      <c r="C148" t="s">
        <v>73</v>
      </c>
      <c r="D148">
        <v>115177</v>
      </c>
      <c r="F148" s="8" t="s">
        <v>21</v>
      </c>
      <c r="G148">
        <v>1985</v>
      </c>
      <c r="H148" t="s">
        <v>73</v>
      </c>
      <c r="I148">
        <v>64.7</v>
      </c>
      <c r="J148">
        <f t="shared" si="6"/>
        <v>0.647</v>
      </c>
      <c r="M148" s="8" t="s">
        <v>38</v>
      </c>
      <c r="N148">
        <v>1985</v>
      </c>
      <c r="O148" t="s">
        <v>73</v>
      </c>
      <c r="P148">
        <v>177946</v>
      </c>
      <c r="R148" s="8" t="s">
        <v>22</v>
      </c>
      <c r="S148">
        <v>1985</v>
      </c>
      <c r="T148" t="s">
        <v>73</v>
      </c>
      <c r="U148">
        <v>106791</v>
      </c>
      <c r="W148" s="8" t="s">
        <v>23</v>
      </c>
      <c r="X148">
        <v>1985</v>
      </c>
      <c r="Y148" t="s">
        <v>73</v>
      </c>
      <c r="Z148">
        <v>60</v>
      </c>
      <c r="AA148">
        <f t="shared" si="7"/>
        <v>0.6</v>
      </c>
      <c r="AD148" s="8" t="s">
        <v>31</v>
      </c>
      <c r="AE148">
        <v>1985</v>
      </c>
      <c r="AF148" t="s">
        <v>73</v>
      </c>
      <c r="AG148">
        <v>7.3</v>
      </c>
      <c r="AL148">
        <v>106791</v>
      </c>
      <c r="AM148">
        <f t="shared" si="8"/>
        <v>91719</v>
      </c>
      <c r="AN148">
        <v>91.719</v>
      </c>
    </row>
    <row r="149" spans="1:40" ht="12.75">
      <c r="A149" s="8" t="s">
        <v>20</v>
      </c>
      <c r="B149">
        <v>1985</v>
      </c>
      <c r="C149" t="s">
        <v>74</v>
      </c>
      <c r="D149">
        <v>115505</v>
      </c>
      <c r="F149" s="8" t="s">
        <v>21</v>
      </c>
      <c r="G149">
        <v>1985</v>
      </c>
      <c r="H149" t="s">
        <v>74</v>
      </c>
      <c r="I149">
        <v>64.7</v>
      </c>
      <c r="J149">
        <f t="shared" si="6"/>
        <v>0.647</v>
      </c>
      <c r="M149" s="8" t="s">
        <v>38</v>
      </c>
      <c r="N149">
        <v>1985</v>
      </c>
      <c r="O149" t="s">
        <v>74</v>
      </c>
      <c r="P149">
        <v>178414</v>
      </c>
      <c r="R149" s="8" t="s">
        <v>22</v>
      </c>
      <c r="S149">
        <v>1985</v>
      </c>
      <c r="T149" t="s">
        <v>74</v>
      </c>
      <c r="U149">
        <v>107186</v>
      </c>
      <c r="W149" s="8" t="s">
        <v>23</v>
      </c>
      <c r="X149">
        <v>1985</v>
      </c>
      <c r="Y149" t="s">
        <v>74</v>
      </c>
      <c r="Z149">
        <v>60.1</v>
      </c>
      <c r="AA149">
        <f t="shared" si="7"/>
        <v>0.601</v>
      </c>
      <c r="AD149" s="8" t="s">
        <v>31</v>
      </c>
      <c r="AE149">
        <v>1985</v>
      </c>
      <c r="AF149" t="s">
        <v>74</v>
      </c>
      <c r="AG149">
        <v>7.2</v>
      </c>
      <c r="AL149">
        <v>107186</v>
      </c>
      <c r="AM149">
        <f t="shared" si="8"/>
        <v>92159</v>
      </c>
      <c r="AN149">
        <v>92.159</v>
      </c>
    </row>
    <row r="150" spans="1:40" ht="12.75">
      <c r="A150" s="8" t="s">
        <v>20</v>
      </c>
      <c r="B150">
        <v>1985</v>
      </c>
      <c r="C150" t="s">
        <v>75</v>
      </c>
      <c r="D150">
        <v>116211</v>
      </c>
      <c r="F150" s="8" t="s">
        <v>21</v>
      </c>
      <c r="G150">
        <v>1985</v>
      </c>
      <c r="H150" t="s">
        <v>75</v>
      </c>
      <c r="I150">
        <v>64.9</v>
      </c>
      <c r="J150">
        <f t="shared" si="6"/>
        <v>0.649</v>
      </c>
      <c r="M150" s="8" t="s">
        <v>38</v>
      </c>
      <c r="N150">
        <v>1985</v>
      </c>
      <c r="O150" t="s">
        <v>75</v>
      </c>
      <c r="P150">
        <v>178941</v>
      </c>
      <c r="R150" s="8" t="s">
        <v>22</v>
      </c>
      <c r="S150">
        <v>1985</v>
      </c>
      <c r="T150" t="s">
        <v>75</v>
      </c>
      <c r="U150">
        <v>108023</v>
      </c>
      <c r="W150" s="8" t="s">
        <v>23</v>
      </c>
      <c r="X150">
        <v>1985</v>
      </c>
      <c r="Y150" t="s">
        <v>75</v>
      </c>
      <c r="Z150">
        <v>60.4</v>
      </c>
      <c r="AA150">
        <f t="shared" si="7"/>
        <v>0.604</v>
      </c>
      <c r="AD150" s="8" t="s">
        <v>31</v>
      </c>
      <c r="AE150">
        <v>1985</v>
      </c>
      <c r="AF150" t="s">
        <v>75</v>
      </c>
      <c r="AG150">
        <v>7</v>
      </c>
      <c r="AL150">
        <v>108023</v>
      </c>
      <c r="AM150">
        <f t="shared" si="8"/>
        <v>92771</v>
      </c>
      <c r="AN150">
        <v>92.771</v>
      </c>
    </row>
    <row r="151" spans="1:40" ht="12.75">
      <c r="A151" s="8" t="s">
        <v>20</v>
      </c>
      <c r="B151">
        <v>1986</v>
      </c>
      <c r="C151" t="s">
        <v>72</v>
      </c>
      <c r="D151">
        <v>116928</v>
      </c>
      <c r="F151" s="8" t="s">
        <v>21</v>
      </c>
      <c r="G151">
        <v>1986</v>
      </c>
      <c r="H151" t="s">
        <v>72</v>
      </c>
      <c r="I151">
        <v>65</v>
      </c>
      <c r="J151">
        <f t="shared" si="6"/>
        <v>0.65</v>
      </c>
      <c r="M151" s="8" t="s">
        <v>38</v>
      </c>
      <c r="N151">
        <v>1986</v>
      </c>
      <c r="O151" t="s">
        <v>72</v>
      </c>
      <c r="P151">
        <v>179825</v>
      </c>
      <c r="R151" s="8" t="s">
        <v>22</v>
      </c>
      <c r="S151">
        <v>1986</v>
      </c>
      <c r="T151" t="s">
        <v>72</v>
      </c>
      <c r="U151">
        <v>108735</v>
      </c>
      <c r="W151" s="8" t="s">
        <v>23</v>
      </c>
      <c r="X151">
        <v>1986</v>
      </c>
      <c r="Y151" t="s">
        <v>72</v>
      </c>
      <c r="Z151">
        <v>60.5</v>
      </c>
      <c r="AA151">
        <f t="shared" si="7"/>
        <v>0.605</v>
      </c>
      <c r="AD151" s="8" t="s">
        <v>31</v>
      </c>
      <c r="AE151">
        <v>1986</v>
      </c>
      <c r="AF151" t="s">
        <v>72</v>
      </c>
      <c r="AG151">
        <v>7</v>
      </c>
      <c r="AL151">
        <v>108735</v>
      </c>
      <c r="AM151">
        <f t="shared" si="8"/>
        <v>92840</v>
      </c>
      <c r="AN151">
        <v>92.84</v>
      </c>
    </row>
    <row r="152" spans="1:40" ht="12.75">
      <c r="A152" s="8" t="s">
        <v>20</v>
      </c>
      <c r="B152">
        <v>1986</v>
      </c>
      <c r="C152" t="s">
        <v>73</v>
      </c>
      <c r="D152">
        <v>117643</v>
      </c>
      <c r="F152" s="8" t="s">
        <v>21</v>
      </c>
      <c r="G152">
        <v>1986</v>
      </c>
      <c r="H152" t="s">
        <v>73</v>
      </c>
      <c r="I152">
        <v>65.2</v>
      </c>
      <c r="J152">
        <f t="shared" si="6"/>
        <v>0.652</v>
      </c>
      <c r="M152" s="8" t="s">
        <v>38</v>
      </c>
      <c r="N152">
        <v>1986</v>
      </c>
      <c r="O152" t="s">
        <v>73</v>
      </c>
      <c r="P152">
        <v>180321</v>
      </c>
      <c r="R152" s="8" t="s">
        <v>22</v>
      </c>
      <c r="S152">
        <v>1986</v>
      </c>
      <c r="T152" t="s">
        <v>73</v>
      </c>
      <c r="U152">
        <v>109206</v>
      </c>
      <c r="W152" s="8" t="s">
        <v>23</v>
      </c>
      <c r="X152">
        <v>1986</v>
      </c>
      <c r="Y152" t="s">
        <v>73</v>
      </c>
      <c r="Z152">
        <v>60.6</v>
      </c>
      <c r="AA152">
        <f t="shared" si="7"/>
        <v>0.606</v>
      </c>
      <c r="AD152" s="8" t="s">
        <v>31</v>
      </c>
      <c r="AE152">
        <v>1986</v>
      </c>
      <c r="AF152" t="s">
        <v>73</v>
      </c>
      <c r="AG152">
        <v>7.2</v>
      </c>
      <c r="AL152">
        <v>109206</v>
      </c>
      <c r="AM152">
        <f t="shared" si="8"/>
        <v>93139</v>
      </c>
      <c r="AN152">
        <v>93.139</v>
      </c>
    </row>
    <row r="153" spans="1:40" ht="12.75">
      <c r="A153" s="8" t="s">
        <v>20</v>
      </c>
      <c r="B153">
        <v>1986</v>
      </c>
      <c r="C153" t="s">
        <v>74</v>
      </c>
      <c r="D153">
        <v>118225</v>
      </c>
      <c r="F153" s="8" t="s">
        <v>21</v>
      </c>
      <c r="G153">
        <v>1986</v>
      </c>
      <c r="H153" t="s">
        <v>74</v>
      </c>
      <c r="I153">
        <v>65.4</v>
      </c>
      <c r="J153">
        <f t="shared" si="6"/>
        <v>0.654</v>
      </c>
      <c r="M153" s="8" t="s">
        <v>38</v>
      </c>
      <c r="N153">
        <v>1986</v>
      </c>
      <c r="O153" t="s">
        <v>74</v>
      </c>
      <c r="P153">
        <v>180835</v>
      </c>
      <c r="R153" s="8" t="s">
        <v>22</v>
      </c>
      <c r="S153">
        <v>1986</v>
      </c>
      <c r="T153" t="s">
        <v>74</v>
      </c>
      <c r="U153">
        <v>109970</v>
      </c>
      <c r="W153" s="8" t="s">
        <v>23</v>
      </c>
      <c r="X153">
        <v>1986</v>
      </c>
      <c r="Y153" t="s">
        <v>74</v>
      </c>
      <c r="Z153">
        <v>60.8</v>
      </c>
      <c r="AA153">
        <f t="shared" si="7"/>
        <v>0.608</v>
      </c>
      <c r="AD153" s="8" t="s">
        <v>31</v>
      </c>
      <c r="AE153">
        <v>1986</v>
      </c>
      <c r="AF153" t="s">
        <v>74</v>
      </c>
      <c r="AG153">
        <v>7</v>
      </c>
      <c r="AL153">
        <v>109970</v>
      </c>
      <c r="AM153">
        <f t="shared" si="8"/>
        <v>93880</v>
      </c>
      <c r="AN153">
        <v>93.88</v>
      </c>
    </row>
    <row r="154" spans="1:40" ht="12.75">
      <c r="A154" s="8" t="s">
        <v>20</v>
      </c>
      <c r="B154">
        <v>1986</v>
      </c>
      <c r="C154" t="s">
        <v>75</v>
      </c>
      <c r="D154">
        <v>118587</v>
      </c>
      <c r="F154" s="8" t="s">
        <v>21</v>
      </c>
      <c r="G154">
        <v>1986</v>
      </c>
      <c r="H154" t="s">
        <v>75</v>
      </c>
      <c r="I154">
        <v>65.4</v>
      </c>
      <c r="J154">
        <f t="shared" si="6"/>
        <v>0.654</v>
      </c>
      <c r="M154" s="8" t="s">
        <v>38</v>
      </c>
      <c r="N154">
        <v>1986</v>
      </c>
      <c r="O154" t="s">
        <v>75</v>
      </c>
      <c r="P154">
        <v>181365</v>
      </c>
      <c r="R154" s="8" t="s">
        <v>22</v>
      </c>
      <c r="S154">
        <v>1986</v>
      </c>
      <c r="T154" t="s">
        <v>75</v>
      </c>
      <c r="U154">
        <v>110492</v>
      </c>
      <c r="W154" s="8" t="s">
        <v>23</v>
      </c>
      <c r="X154">
        <v>1986</v>
      </c>
      <c r="Y154" t="s">
        <v>75</v>
      </c>
      <c r="Z154">
        <v>60.9</v>
      </c>
      <c r="AA154">
        <f t="shared" si="7"/>
        <v>0.609</v>
      </c>
      <c r="AD154" s="8" t="s">
        <v>31</v>
      </c>
      <c r="AE154">
        <v>1986</v>
      </c>
      <c r="AF154" t="s">
        <v>75</v>
      </c>
      <c r="AG154">
        <v>6.8</v>
      </c>
      <c r="AL154">
        <v>110492</v>
      </c>
      <c r="AM154">
        <f t="shared" si="8"/>
        <v>94469</v>
      </c>
      <c r="AN154">
        <v>94.469</v>
      </c>
    </row>
    <row r="155" spans="1:40" ht="12.75">
      <c r="A155" s="8" t="s">
        <v>20</v>
      </c>
      <c r="B155">
        <v>1987</v>
      </c>
      <c r="C155" t="s">
        <v>72</v>
      </c>
      <c r="D155">
        <v>119079</v>
      </c>
      <c r="F155" s="8" t="s">
        <v>21</v>
      </c>
      <c r="G155">
        <v>1987</v>
      </c>
      <c r="H155" t="s">
        <v>72</v>
      </c>
      <c r="I155">
        <v>65.4</v>
      </c>
      <c r="J155">
        <f t="shared" si="6"/>
        <v>0.654</v>
      </c>
      <c r="M155" s="8" t="s">
        <v>38</v>
      </c>
      <c r="N155">
        <v>1987</v>
      </c>
      <c r="O155" t="s">
        <v>72</v>
      </c>
      <c r="P155">
        <v>182002</v>
      </c>
      <c r="R155" s="8" t="s">
        <v>22</v>
      </c>
      <c r="S155">
        <v>1987</v>
      </c>
      <c r="T155" t="s">
        <v>72</v>
      </c>
      <c r="U155">
        <v>111206</v>
      </c>
      <c r="W155" s="8" t="s">
        <v>23</v>
      </c>
      <c r="X155">
        <v>1987</v>
      </c>
      <c r="Y155" t="s">
        <v>72</v>
      </c>
      <c r="Z155">
        <v>61.1</v>
      </c>
      <c r="AA155">
        <f t="shared" si="7"/>
        <v>0.611</v>
      </c>
      <c r="AD155" s="8" t="s">
        <v>31</v>
      </c>
      <c r="AE155">
        <v>1987</v>
      </c>
      <c r="AF155" t="s">
        <v>72</v>
      </c>
      <c r="AG155">
        <v>6.6</v>
      </c>
      <c r="AL155">
        <v>111206</v>
      </c>
      <c r="AM155">
        <f t="shared" si="8"/>
        <v>95132</v>
      </c>
      <c r="AN155">
        <v>95.132</v>
      </c>
    </row>
    <row r="156" spans="1:40" ht="12.75">
      <c r="A156" s="8" t="s">
        <v>20</v>
      </c>
      <c r="B156">
        <v>1987</v>
      </c>
      <c r="C156" t="s">
        <v>73</v>
      </c>
      <c r="D156">
        <v>119663</v>
      </c>
      <c r="F156" s="8" t="s">
        <v>21</v>
      </c>
      <c r="G156">
        <v>1987</v>
      </c>
      <c r="H156" t="s">
        <v>73</v>
      </c>
      <c r="I156">
        <v>65.6</v>
      </c>
      <c r="J156">
        <f t="shared" si="6"/>
        <v>0.6559999999999999</v>
      </c>
      <c r="M156" s="8" t="s">
        <v>38</v>
      </c>
      <c r="N156">
        <v>1987</v>
      </c>
      <c r="O156" t="s">
        <v>73</v>
      </c>
      <c r="P156">
        <v>182527</v>
      </c>
      <c r="R156" s="8" t="s">
        <v>22</v>
      </c>
      <c r="S156">
        <v>1987</v>
      </c>
      <c r="T156" t="s">
        <v>73</v>
      </c>
      <c r="U156">
        <v>112158</v>
      </c>
      <c r="W156" s="8" t="s">
        <v>23</v>
      </c>
      <c r="X156">
        <v>1987</v>
      </c>
      <c r="Y156" t="s">
        <v>73</v>
      </c>
      <c r="Z156">
        <v>61.4</v>
      </c>
      <c r="AA156">
        <f t="shared" si="7"/>
        <v>0.614</v>
      </c>
      <c r="AD156" s="8" t="s">
        <v>31</v>
      </c>
      <c r="AE156">
        <v>1987</v>
      </c>
      <c r="AF156" t="s">
        <v>73</v>
      </c>
      <c r="AG156">
        <v>6.3</v>
      </c>
      <c r="AL156">
        <v>112158</v>
      </c>
      <c r="AM156">
        <f t="shared" si="8"/>
        <v>95808</v>
      </c>
      <c r="AN156">
        <v>95.808</v>
      </c>
    </row>
    <row r="157" spans="1:40" ht="12.75">
      <c r="A157" s="8" t="s">
        <v>20</v>
      </c>
      <c r="B157">
        <v>1987</v>
      </c>
      <c r="C157" t="s">
        <v>74</v>
      </c>
      <c r="D157">
        <v>120077</v>
      </c>
      <c r="F157" s="8" t="s">
        <v>21</v>
      </c>
      <c r="G157">
        <v>1987</v>
      </c>
      <c r="H157" t="s">
        <v>74</v>
      </c>
      <c r="I157">
        <v>65.6</v>
      </c>
      <c r="J157">
        <f t="shared" si="6"/>
        <v>0.6559999999999999</v>
      </c>
      <c r="M157" s="8" t="s">
        <v>38</v>
      </c>
      <c r="N157">
        <v>1987</v>
      </c>
      <c r="O157" t="s">
        <v>74</v>
      </c>
      <c r="P157">
        <v>183016</v>
      </c>
      <c r="R157" s="8" t="s">
        <v>22</v>
      </c>
      <c r="S157">
        <v>1987</v>
      </c>
      <c r="T157" t="s">
        <v>74</v>
      </c>
      <c r="U157">
        <v>112867</v>
      </c>
      <c r="W157" s="8" t="s">
        <v>23</v>
      </c>
      <c r="X157">
        <v>1987</v>
      </c>
      <c r="Y157" t="s">
        <v>74</v>
      </c>
      <c r="Z157">
        <v>61.7</v>
      </c>
      <c r="AA157">
        <f t="shared" si="7"/>
        <v>0.617</v>
      </c>
      <c r="AD157" s="8" t="s">
        <v>31</v>
      </c>
      <c r="AE157">
        <v>1987</v>
      </c>
      <c r="AF157" t="s">
        <v>74</v>
      </c>
      <c r="AG157">
        <v>6</v>
      </c>
      <c r="AL157">
        <v>112867</v>
      </c>
      <c r="AM157">
        <f t="shared" si="8"/>
        <v>96518</v>
      </c>
      <c r="AN157">
        <v>96.518</v>
      </c>
    </row>
    <row r="158" spans="1:40" ht="12.75">
      <c r="A158" s="8" t="s">
        <v>20</v>
      </c>
      <c r="B158">
        <v>1987</v>
      </c>
      <c r="C158" t="s">
        <v>75</v>
      </c>
      <c r="D158">
        <v>120593</v>
      </c>
      <c r="F158" s="8" t="s">
        <v>21</v>
      </c>
      <c r="G158">
        <v>1987</v>
      </c>
      <c r="H158" t="s">
        <v>75</v>
      </c>
      <c r="I158">
        <v>65.7</v>
      </c>
      <c r="J158">
        <f t="shared" si="6"/>
        <v>0.657</v>
      </c>
      <c r="M158" s="8" t="s">
        <v>38</v>
      </c>
      <c r="N158">
        <v>1987</v>
      </c>
      <c r="O158" t="s">
        <v>75</v>
      </c>
      <c r="P158">
        <v>183467</v>
      </c>
      <c r="R158" s="8" t="s">
        <v>22</v>
      </c>
      <c r="S158">
        <v>1987</v>
      </c>
      <c r="T158" t="s">
        <v>75</v>
      </c>
      <c r="U158">
        <v>113527</v>
      </c>
      <c r="W158" s="8" t="s">
        <v>23</v>
      </c>
      <c r="X158">
        <v>1987</v>
      </c>
      <c r="Y158" t="s">
        <v>75</v>
      </c>
      <c r="Z158">
        <v>61.9</v>
      </c>
      <c r="AA158">
        <f t="shared" si="7"/>
        <v>0.619</v>
      </c>
      <c r="AD158" s="8" t="s">
        <v>31</v>
      </c>
      <c r="AE158">
        <v>1987</v>
      </c>
      <c r="AF158" t="s">
        <v>75</v>
      </c>
      <c r="AG158">
        <v>5.9</v>
      </c>
      <c r="AL158">
        <v>113527</v>
      </c>
      <c r="AM158">
        <f t="shared" si="8"/>
        <v>97331</v>
      </c>
      <c r="AN158">
        <v>97.331</v>
      </c>
    </row>
    <row r="159" spans="1:40" ht="12.75">
      <c r="A159" s="8" t="s">
        <v>20</v>
      </c>
      <c r="B159">
        <v>1988</v>
      </c>
      <c r="C159" t="s">
        <v>72</v>
      </c>
      <c r="D159">
        <v>121013</v>
      </c>
      <c r="F159" s="8" t="s">
        <v>21</v>
      </c>
      <c r="G159">
        <v>1988</v>
      </c>
      <c r="H159" t="s">
        <v>72</v>
      </c>
      <c r="I159">
        <v>65.8</v>
      </c>
      <c r="J159">
        <f t="shared" si="6"/>
        <v>0.6579999999999999</v>
      </c>
      <c r="M159" s="8" t="s">
        <v>38</v>
      </c>
      <c r="N159">
        <v>1988</v>
      </c>
      <c r="O159" t="s">
        <v>72</v>
      </c>
      <c r="P159">
        <v>183967</v>
      </c>
      <c r="R159" s="8" t="s">
        <v>22</v>
      </c>
      <c r="S159">
        <v>1988</v>
      </c>
      <c r="T159" t="s">
        <v>72</v>
      </c>
      <c r="U159">
        <v>114093</v>
      </c>
      <c r="W159" s="8" t="s">
        <v>23</v>
      </c>
      <c r="X159">
        <v>1988</v>
      </c>
      <c r="Y159" t="s">
        <v>72</v>
      </c>
      <c r="Z159">
        <v>62</v>
      </c>
      <c r="AA159">
        <f t="shared" si="7"/>
        <v>0.62</v>
      </c>
      <c r="AD159" s="8" t="s">
        <v>31</v>
      </c>
      <c r="AE159">
        <v>1988</v>
      </c>
      <c r="AF159" t="s">
        <v>72</v>
      </c>
      <c r="AG159">
        <v>5.7</v>
      </c>
      <c r="AL159">
        <v>114093</v>
      </c>
      <c r="AM159">
        <f t="shared" si="8"/>
        <v>98004</v>
      </c>
      <c r="AN159">
        <v>98.004</v>
      </c>
    </row>
    <row r="160" spans="1:40" ht="12.75">
      <c r="A160" s="8" t="s">
        <v>20</v>
      </c>
      <c r="B160">
        <v>1988</v>
      </c>
      <c r="C160" t="s">
        <v>73</v>
      </c>
      <c r="D160">
        <v>121265</v>
      </c>
      <c r="F160" s="8" t="s">
        <v>21</v>
      </c>
      <c r="G160">
        <v>1988</v>
      </c>
      <c r="H160" t="s">
        <v>73</v>
      </c>
      <c r="I160">
        <v>65.8</v>
      </c>
      <c r="J160">
        <f t="shared" si="6"/>
        <v>0.6579999999999999</v>
      </c>
      <c r="M160" s="8" t="s">
        <v>38</v>
      </c>
      <c r="N160">
        <v>1988</v>
      </c>
      <c r="O160" t="s">
        <v>73</v>
      </c>
      <c r="P160">
        <v>184389</v>
      </c>
      <c r="R160" s="8" t="s">
        <v>22</v>
      </c>
      <c r="S160">
        <v>1988</v>
      </c>
      <c r="T160" t="s">
        <v>73</v>
      </c>
      <c r="U160">
        <v>114623</v>
      </c>
      <c r="W160" s="8" t="s">
        <v>23</v>
      </c>
      <c r="X160">
        <v>1988</v>
      </c>
      <c r="Y160" t="s">
        <v>73</v>
      </c>
      <c r="Z160">
        <v>62.2</v>
      </c>
      <c r="AA160">
        <f t="shared" si="7"/>
        <v>0.622</v>
      </c>
      <c r="AD160" s="8" t="s">
        <v>31</v>
      </c>
      <c r="AE160">
        <v>1988</v>
      </c>
      <c r="AF160" t="s">
        <v>73</v>
      </c>
      <c r="AG160">
        <v>5.5</v>
      </c>
      <c r="AL160">
        <v>114623</v>
      </c>
      <c r="AM160">
        <f t="shared" si="8"/>
        <v>99149</v>
      </c>
      <c r="AN160">
        <v>99.149</v>
      </c>
    </row>
    <row r="161" spans="1:40" ht="12.75">
      <c r="A161" s="8" t="s">
        <v>20</v>
      </c>
      <c r="B161">
        <v>1988</v>
      </c>
      <c r="C161" t="s">
        <v>74</v>
      </c>
      <c r="D161">
        <v>121917</v>
      </c>
      <c r="F161" s="8" t="s">
        <v>21</v>
      </c>
      <c r="G161">
        <v>1988</v>
      </c>
      <c r="H161" t="s">
        <v>74</v>
      </c>
      <c r="I161">
        <v>66</v>
      </c>
      <c r="J161">
        <f t="shared" si="6"/>
        <v>0.66</v>
      </c>
      <c r="M161" s="8" t="s">
        <v>38</v>
      </c>
      <c r="N161">
        <v>1988</v>
      </c>
      <c r="O161" t="s">
        <v>74</v>
      </c>
      <c r="P161">
        <v>184840</v>
      </c>
      <c r="R161" s="8" t="s">
        <v>22</v>
      </c>
      <c r="S161">
        <v>1988</v>
      </c>
      <c r="T161" t="s">
        <v>74</v>
      </c>
      <c r="U161">
        <v>115233</v>
      </c>
      <c r="W161" s="8" t="s">
        <v>23</v>
      </c>
      <c r="X161">
        <v>1988</v>
      </c>
      <c r="Y161" t="s">
        <v>74</v>
      </c>
      <c r="Z161">
        <v>62.3</v>
      </c>
      <c r="AA161">
        <f t="shared" si="7"/>
        <v>0.623</v>
      </c>
      <c r="AD161" s="8" t="s">
        <v>31</v>
      </c>
      <c r="AE161">
        <v>1988</v>
      </c>
      <c r="AF161" t="s">
        <v>74</v>
      </c>
      <c r="AG161">
        <v>5.5</v>
      </c>
      <c r="AL161">
        <v>115233</v>
      </c>
      <c r="AM161">
        <f t="shared" si="8"/>
        <v>99577</v>
      </c>
      <c r="AN161">
        <v>99.577</v>
      </c>
    </row>
    <row r="162" spans="1:40" ht="12.75">
      <c r="A162" s="8" t="s">
        <v>20</v>
      </c>
      <c r="B162">
        <v>1988</v>
      </c>
      <c r="C162" t="s">
        <v>75</v>
      </c>
      <c r="D162">
        <v>122488</v>
      </c>
      <c r="F162" s="8" t="s">
        <v>21</v>
      </c>
      <c r="G162">
        <v>1988</v>
      </c>
      <c r="H162" t="s">
        <v>75</v>
      </c>
      <c r="I162">
        <v>66.1</v>
      </c>
      <c r="J162">
        <f t="shared" si="6"/>
        <v>0.6609999999999999</v>
      </c>
      <c r="M162" s="8" t="s">
        <v>38</v>
      </c>
      <c r="N162">
        <v>1988</v>
      </c>
      <c r="O162" t="s">
        <v>75</v>
      </c>
      <c r="P162">
        <v>185253</v>
      </c>
      <c r="R162" s="8" t="s">
        <v>22</v>
      </c>
      <c r="S162">
        <v>1988</v>
      </c>
      <c r="T162" t="s">
        <v>75</v>
      </c>
      <c r="U162">
        <v>115947</v>
      </c>
      <c r="W162" s="8" t="s">
        <v>23</v>
      </c>
      <c r="X162">
        <v>1988</v>
      </c>
      <c r="Y162" t="s">
        <v>75</v>
      </c>
      <c r="Z162">
        <v>62.6</v>
      </c>
      <c r="AA162">
        <f t="shared" si="7"/>
        <v>0.626</v>
      </c>
      <c r="AD162" s="8" t="s">
        <v>31</v>
      </c>
      <c r="AE162">
        <v>1988</v>
      </c>
      <c r="AF162" t="s">
        <v>75</v>
      </c>
      <c r="AG162">
        <v>5.3</v>
      </c>
      <c r="AL162">
        <v>115947</v>
      </c>
      <c r="AM162">
        <f t="shared" si="8"/>
        <v>100311</v>
      </c>
      <c r="AN162">
        <v>100.311</v>
      </c>
    </row>
    <row r="163" spans="1:40" ht="12.75">
      <c r="A163" s="8" t="s">
        <v>20</v>
      </c>
      <c r="B163">
        <v>1989</v>
      </c>
      <c r="C163" t="s">
        <v>72</v>
      </c>
      <c r="D163">
        <v>123251</v>
      </c>
      <c r="F163" s="8" t="s">
        <v>21</v>
      </c>
      <c r="G163">
        <v>1989</v>
      </c>
      <c r="H163" t="s">
        <v>72</v>
      </c>
      <c r="I163">
        <v>66.3</v>
      </c>
      <c r="J163">
        <f t="shared" si="6"/>
        <v>0.6629999999999999</v>
      </c>
      <c r="M163" s="8" t="s">
        <v>38</v>
      </c>
      <c r="N163">
        <v>1989</v>
      </c>
      <c r="O163" t="s">
        <v>72</v>
      </c>
      <c r="P163">
        <v>185773</v>
      </c>
      <c r="R163" s="8" t="s">
        <v>22</v>
      </c>
      <c r="S163">
        <v>1989</v>
      </c>
      <c r="T163" t="s">
        <v>72</v>
      </c>
      <c r="U163">
        <v>116835</v>
      </c>
      <c r="W163" s="8" t="s">
        <v>23</v>
      </c>
      <c r="X163">
        <v>1989</v>
      </c>
      <c r="Y163" t="s">
        <v>72</v>
      </c>
      <c r="Z163">
        <v>62.9</v>
      </c>
      <c r="AA163">
        <f t="shared" si="7"/>
        <v>0.629</v>
      </c>
      <c r="AD163" s="8" t="s">
        <v>31</v>
      </c>
      <c r="AE163">
        <v>1989</v>
      </c>
      <c r="AF163" t="s">
        <v>72</v>
      </c>
      <c r="AG163">
        <v>5.2</v>
      </c>
      <c r="AL163">
        <v>116835</v>
      </c>
      <c r="AM163">
        <f t="shared" si="8"/>
        <v>101134</v>
      </c>
      <c r="AN163">
        <v>101.134</v>
      </c>
    </row>
    <row r="164" spans="1:40" ht="12.75">
      <c r="A164" s="8" t="s">
        <v>20</v>
      </c>
      <c r="B164">
        <v>1989</v>
      </c>
      <c r="C164" t="s">
        <v>73</v>
      </c>
      <c r="D164">
        <v>123678</v>
      </c>
      <c r="F164" s="8" t="s">
        <v>21</v>
      </c>
      <c r="G164">
        <v>1989</v>
      </c>
      <c r="H164" t="s">
        <v>73</v>
      </c>
      <c r="I164">
        <v>66.4</v>
      </c>
      <c r="J164">
        <f t="shared" si="6"/>
        <v>0.664</v>
      </c>
      <c r="M164" s="8" t="s">
        <v>38</v>
      </c>
      <c r="N164">
        <v>1989</v>
      </c>
      <c r="O164" t="s">
        <v>73</v>
      </c>
      <c r="P164">
        <v>186178</v>
      </c>
      <c r="R164" s="8" t="s">
        <v>22</v>
      </c>
      <c r="S164">
        <v>1989</v>
      </c>
      <c r="T164" t="s">
        <v>73</v>
      </c>
      <c r="U164">
        <v>117205</v>
      </c>
      <c r="W164" s="8" t="s">
        <v>23</v>
      </c>
      <c r="X164">
        <v>1989</v>
      </c>
      <c r="Y164" t="s">
        <v>73</v>
      </c>
      <c r="Z164">
        <v>63</v>
      </c>
      <c r="AA164">
        <f t="shared" si="7"/>
        <v>0.63</v>
      </c>
      <c r="AD164" s="8" t="s">
        <v>31</v>
      </c>
      <c r="AE164">
        <v>1989</v>
      </c>
      <c r="AF164" t="s">
        <v>73</v>
      </c>
      <c r="AG164">
        <v>5.2</v>
      </c>
      <c r="AL164">
        <v>117205</v>
      </c>
      <c r="AM164">
        <f t="shared" si="8"/>
        <v>101433</v>
      </c>
      <c r="AN164">
        <v>101.433</v>
      </c>
    </row>
    <row r="165" spans="1:40" ht="12.75">
      <c r="A165" s="8" t="s">
        <v>20</v>
      </c>
      <c r="B165">
        <v>1989</v>
      </c>
      <c r="C165" t="s">
        <v>74</v>
      </c>
      <c r="D165">
        <v>124026</v>
      </c>
      <c r="F165" s="8" t="s">
        <v>21</v>
      </c>
      <c r="G165">
        <v>1989</v>
      </c>
      <c r="H165" t="s">
        <v>74</v>
      </c>
      <c r="I165">
        <v>66.5</v>
      </c>
      <c r="J165">
        <f t="shared" si="6"/>
        <v>0.665</v>
      </c>
      <c r="M165" s="8" t="s">
        <v>38</v>
      </c>
      <c r="N165">
        <v>1989</v>
      </c>
      <c r="O165" t="s">
        <v>74</v>
      </c>
      <c r="P165">
        <v>186602</v>
      </c>
      <c r="R165" s="8" t="s">
        <v>22</v>
      </c>
      <c r="S165">
        <v>1989</v>
      </c>
      <c r="T165" t="s">
        <v>74</v>
      </c>
      <c r="U165">
        <v>117494</v>
      </c>
      <c r="W165" s="8" t="s">
        <v>23</v>
      </c>
      <c r="X165">
        <v>1989</v>
      </c>
      <c r="Y165" t="s">
        <v>74</v>
      </c>
      <c r="Z165">
        <v>63</v>
      </c>
      <c r="AA165">
        <f t="shared" si="7"/>
        <v>0.63</v>
      </c>
      <c r="AD165" s="8" t="s">
        <v>31</v>
      </c>
      <c r="AE165">
        <v>1989</v>
      </c>
      <c r="AF165" t="s">
        <v>74</v>
      </c>
      <c r="AG165">
        <v>5.3</v>
      </c>
      <c r="AL165">
        <v>117494</v>
      </c>
      <c r="AM165">
        <f t="shared" si="8"/>
        <v>101494</v>
      </c>
      <c r="AN165">
        <v>101.494</v>
      </c>
    </row>
    <row r="166" spans="1:40" ht="12.75">
      <c r="A166" s="8" t="s">
        <v>20</v>
      </c>
      <c r="B166">
        <v>1989</v>
      </c>
      <c r="C166" t="s">
        <v>75</v>
      </c>
      <c r="D166">
        <v>124448</v>
      </c>
      <c r="F166" s="8" t="s">
        <v>21</v>
      </c>
      <c r="G166">
        <v>1989</v>
      </c>
      <c r="H166" t="s">
        <v>75</v>
      </c>
      <c r="I166">
        <v>66.5</v>
      </c>
      <c r="J166">
        <f t="shared" si="6"/>
        <v>0.665</v>
      </c>
      <c r="M166" s="8" t="s">
        <v>38</v>
      </c>
      <c r="N166">
        <v>1989</v>
      </c>
      <c r="O166" t="s">
        <v>75</v>
      </c>
      <c r="P166">
        <v>187018</v>
      </c>
      <c r="R166" s="8" t="s">
        <v>22</v>
      </c>
      <c r="S166">
        <v>1989</v>
      </c>
      <c r="T166" t="s">
        <v>75</v>
      </c>
      <c r="U166">
        <v>117774</v>
      </c>
      <c r="W166" s="8" t="s">
        <v>23</v>
      </c>
      <c r="X166">
        <v>1989</v>
      </c>
      <c r="Y166" t="s">
        <v>75</v>
      </c>
      <c r="Z166">
        <v>63</v>
      </c>
      <c r="AA166">
        <f t="shared" si="7"/>
        <v>0.63</v>
      </c>
      <c r="AD166" s="8" t="s">
        <v>31</v>
      </c>
      <c r="AE166">
        <v>1989</v>
      </c>
      <c r="AF166" t="s">
        <v>75</v>
      </c>
      <c r="AG166">
        <v>5.4</v>
      </c>
      <c r="AL166">
        <v>117774</v>
      </c>
      <c r="AM166">
        <f t="shared" si="8"/>
        <v>101896</v>
      </c>
      <c r="AN166">
        <v>101.896</v>
      </c>
    </row>
    <row r="167" spans="1:40" ht="12.75">
      <c r="A167" s="8" t="s">
        <v>20</v>
      </c>
      <c r="B167">
        <v>1990</v>
      </c>
      <c r="C167" t="s">
        <v>72</v>
      </c>
      <c r="D167">
        <v>125781</v>
      </c>
      <c r="F167" s="8" t="s">
        <v>21</v>
      </c>
      <c r="G167">
        <v>1990</v>
      </c>
      <c r="H167" t="s">
        <v>72</v>
      </c>
      <c r="I167">
        <v>66.7</v>
      </c>
      <c r="J167">
        <f t="shared" si="6"/>
        <v>0.667</v>
      </c>
      <c r="M167" s="8" t="s">
        <v>38</v>
      </c>
      <c r="N167">
        <v>1990</v>
      </c>
      <c r="O167" t="s">
        <v>72</v>
      </c>
      <c r="P167">
        <v>188630</v>
      </c>
      <c r="R167" s="8" t="s">
        <v>22</v>
      </c>
      <c r="S167">
        <v>1990</v>
      </c>
      <c r="T167" t="s">
        <v>72</v>
      </c>
      <c r="U167">
        <v>119114</v>
      </c>
      <c r="W167" s="8" t="s">
        <v>23</v>
      </c>
      <c r="X167">
        <v>1990</v>
      </c>
      <c r="Y167" t="s">
        <v>72</v>
      </c>
      <c r="Z167">
        <v>63.1</v>
      </c>
      <c r="AA167">
        <f t="shared" si="7"/>
        <v>0.631</v>
      </c>
      <c r="AD167" s="8" t="s">
        <v>31</v>
      </c>
      <c r="AE167">
        <v>1990</v>
      </c>
      <c r="AF167" t="s">
        <v>72</v>
      </c>
      <c r="AG167">
        <v>5.3</v>
      </c>
      <c r="AL167">
        <v>119114</v>
      </c>
      <c r="AM167">
        <f t="shared" si="8"/>
        <v>102475</v>
      </c>
      <c r="AN167">
        <v>102.475</v>
      </c>
    </row>
    <row r="168" spans="1:40" ht="12.75">
      <c r="A168" s="8" t="s">
        <v>20</v>
      </c>
      <c r="B168">
        <v>1990</v>
      </c>
      <c r="C168" t="s">
        <v>73</v>
      </c>
      <c r="D168">
        <v>125705</v>
      </c>
      <c r="F168" s="8" t="s">
        <v>21</v>
      </c>
      <c r="G168">
        <v>1990</v>
      </c>
      <c r="H168" t="s">
        <v>73</v>
      </c>
      <c r="I168">
        <v>66.5</v>
      </c>
      <c r="J168">
        <f t="shared" si="6"/>
        <v>0.665</v>
      </c>
      <c r="M168" s="8" t="s">
        <v>38</v>
      </c>
      <c r="N168">
        <v>1990</v>
      </c>
      <c r="O168" t="s">
        <v>73</v>
      </c>
      <c r="P168">
        <v>188916</v>
      </c>
      <c r="R168" s="8" t="s">
        <v>22</v>
      </c>
      <c r="S168">
        <v>1990</v>
      </c>
      <c r="T168" t="s">
        <v>73</v>
      </c>
      <c r="U168">
        <v>118995</v>
      </c>
      <c r="W168" s="8" t="s">
        <v>23</v>
      </c>
      <c r="X168">
        <v>1990</v>
      </c>
      <c r="Y168" t="s">
        <v>73</v>
      </c>
      <c r="Z168">
        <v>63</v>
      </c>
      <c r="AA168">
        <f t="shared" si="7"/>
        <v>0.63</v>
      </c>
      <c r="AD168" s="8" t="s">
        <v>31</v>
      </c>
      <c r="AE168">
        <v>1990</v>
      </c>
      <c r="AF168" t="s">
        <v>73</v>
      </c>
      <c r="AG168">
        <v>5.3</v>
      </c>
      <c r="AL168">
        <v>118995</v>
      </c>
      <c r="AM168">
        <f t="shared" si="8"/>
        <v>102487</v>
      </c>
      <c r="AN168">
        <v>102.487</v>
      </c>
    </row>
    <row r="169" spans="1:40" ht="12.75">
      <c r="A169" s="8" t="s">
        <v>20</v>
      </c>
      <c r="B169">
        <v>1990</v>
      </c>
      <c r="C169" t="s">
        <v>74</v>
      </c>
      <c r="D169">
        <v>125871</v>
      </c>
      <c r="F169" s="8" t="s">
        <v>21</v>
      </c>
      <c r="G169">
        <v>1990</v>
      </c>
      <c r="H169" t="s">
        <v>74</v>
      </c>
      <c r="I169">
        <v>66.5</v>
      </c>
      <c r="J169">
        <f t="shared" si="6"/>
        <v>0.665</v>
      </c>
      <c r="M169" s="8" t="s">
        <v>38</v>
      </c>
      <c r="N169">
        <v>1990</v>
      </c>
      <c r="O169" t="s">
        <v>74</v>
      </c>
      <c r="P169">
        <v>189353</v>
      </c>
      <c r="R169" s="8" t="s">
        <v>22</v>
      </c>
      <c r="S169">
        <v>1990</v>
      </c>
      <c r="T169" t="s">
        <v>74</v>
      </c>
      <c r="U169">
        <v>118712</v>
      </c>
      <c r="W169" s="8" t="s">
        <v>23</v>
      </c>
      <c r="X169">
        <v>1990</v>
      </c>
      <c r="Y169" t="s">
        <v>74</v>
      </c>
      <c r="Z169">
        <v>62.7</v>
      </c>
      <c r="AA169">
        <f t="shared" si="7"/>
        <v>0.627</v>
      </c>
      <c r="AD169" s="8" t="s">
        <v>31</v>
      </c>
      <c r="AE169">
        <v>1990</v>
      </c>
      <c r="AF169" t="s">
        <v>74</v>
      </c>
      <c r="AG169">
        <v>5.7</v>
      </c>
      <c r="AL169">
        <v>118712</v>
      </c>
      <c r="AM169">
        <f t="shared" si="8"/>
        <v>102222</v>
      </c>
      <c r="AN169">
        <v>102.222</v>
      </c>
    </row>
    <row r="170" spans="1:40" ht="12.75">
      <c r="A170" s="8" t="s">
        <v>20</v>
      </c>
      <c r="B170">
        <v>1990</v>
      </c>
      <c r="C170" t="s">
        <v>75</v>
      </c>
      <c r="D170">
        <v>126069</v>
      </c>
      <c r="F170" s="8" t="s">
        <v>21</v>
      </c>
      <c r="G170">
        <v>1990</v>
      </c>
      <c r="H170" t="s">
        <v>75</v>
      </c>
      <c r="I170">
        <v>66.4</v>
      </c>
      <c r="J170">
        <f t="shared" si="6"/>
        <v>0.664</v>
      </c>
      <c r="M170" s="8" t="s">
        <v>38</v>
      </c>
      <c r="N170">
        <v>1990</v>
      </c>
      <c r="O170" t="s">
        <v>75</v>
      </c>
      <c r="P170">
        <v>189866</v>
      </c>
      <c r="R170" s="8" t="s">
        <v>22</v>
      </c>
      <c r="S170">
        <v>1990</v>
      </c>
      <c r="T170" t="s">
        <v>75</v>
      </c>
      <c r="U170">
        <v>118361</v>
      </c>
      <c r="W170" s="8" t="s">
        <v>23</v>
      </c>
      <c r="X170">
        <v>1990</v>
      </c>
      <c r="Y170" t="s">
        <v>75</v>
      </c>
      <c r="Z170">
        <v>62.3</v>
      </c>
      <c r="AA170">
        <f t="shared" si="7"/>
        <v>0.623</v>
      </c>
      <c r="AD170" s="8" t="s">
        <v>31</v>
      </c>
      <c r="AE170">
        <v>1990</v>
      </c>
      <c r="AF170" t="s">
        <v>75</v>
      </c>
      <c r="AG170">
        <v>6.1</v>
      </c>
      <c r="AL170">
        <v>118361</v>
      </c>
      <c r="AM170">
        <f t="shared" si="8"/>
        <v>101793</v>
      </c>
      <c r="AN170">
        <v>101.793</v>
      </c>
    </row>
    <row r="171" spans="1:40" ht="12.75">
      <c r="A171" s="8" t="s">
        <v>20</v>
      </c>
      <c r="B171">
        <v>1991</v>
      </c>
      <c r="C171" t="s">
        <v>72</v>
      </c>
      <c r="D171">
        <v>126071</v>
      </c>
      <c r="F171" s="8" t="s">
        <v>21</v>
      </c>
      <c r="G171">
        <v>1991</v>
      </c>
      <c r="H171" t="s">
        <v>72</v>
      </c>
      <c r="I171">
        <v>66.3</v>
      </c>
      <c r="J171">
        <f t="shared" si="6"/>
        <v>0.6629999999999999</v>
      </c>
      <c r="M171" s="8" t="s">
        <v>38</v>
      </c>
      <c r="N171">
        <v>1991</v>
      </c>
      <c r="O171" t="s">
        <v>72</v>
      </c>
      <c r="P171">
        <v>190271</v>
      </c>
      <c r="R171" s="8" t="s">
        <v>22</v>
      </c>
      <c r="S171">
        <v>1991</v>
      </c>
      <c r="T171" t="s">
        <v>72</v>
      </c>
      <c r="U171">
        <v>117782</v>
      </c>
      <c r="W171" s="8" t="s">
        <v>23</v>
      </c>
      <c r="X171">
        <v>1991</v>
      </c>
      <c r="Y171" t="s">
        <v>72</v>
      </c>
      <c r="Z171">
        <v>61.9</v>
      </c>
      <c r="AA171">
        <f t="shared" si="7"/>
        <v>0.619</v>
      </c>
      <c r="AD171" s="8" t="s">
        <v>31</v>
      </c>
      <c r="AE171">
        <v>1991</v>
      </c>
      <c r="AF171" t="s">
        <v>72</v>
      </c>
      <c r="AG171">
        <v>6.6</v>
      </c>
      <c r="AL171">
        <v>117782</v>
      </c>
      <c r="AM171">
        <f t="shared" si="8"/>
        <v>101069</v>
      </c>
      <c r="AN171">
        <v>101.069</v>
      </c>
    </row>
    <row r="172" spans="1:40" ht="12.75">
      <c r="A172" s="8" t="s">
        <v>20</v>
      </c>
      <c r="B172">
        <v>1991</v>
      </c>
      <c r="C172" t="s">
        <v>73</v>
      </c>
      <c r="D172">
        <v>126352</v>
      </c>
      <c r="F172" s="8" t="s">
        <v>21</v>
      </c>
      <c r="G172">
        <v>1991</v>
      </c>
      <c r="H172" t="s">
        <v>73</v>
      </c>
      <c r="I172">
        <v>66.3</v>
      </c>
      <c r="J172">
        <f t="shared" si="6"/>
        <v>0.6629999999999999</v>
      </c>
      <c r="M172" s="8" t="s">
        <v>38</v>
      </c>
      <c r="N172">
        <v>1991</v>
      </c>
      <c r="O172" t="s">
        <v>73</v>
      </c>
      <c r="P172">
        <v>190655</v>
      </c>
      <c r="R172" s="8" t="s">
        <v>22</v>
      </c>
      <c r="S172">
        <v>1991</v>
      </c>
      <c r="T172" t="s">
        <v>73</v>
      </c>
      <c r="U172">
        <v>117729</v>
      </c>
      <c r="W172" s="8" t="s">
        <v>23</v>
      </c>
      <c r="X172">
        <v>1991</v>
      </c>
      <c r="Y172" t="s">
        <v>73</v>
      </c>
      <c r="Z172">
        <v>61.7</v>
      </c>
      <c r="AA172">
        <f t="shared" si="7"/>
        <v>0.617</v>
      </c>
      <c r="AD172" s="8" t="s">
        <v>31</v>
      </c>
      <c r="AE172">
        <v>1991</v>
      </c>
      <c r="AF172" t="s">
        <v>73</v>
      </c>
      <c r="AG172">
        <v>6.8</v>
      </c>
      <c r="AL172">
        <v>117729</v>
      </c>
      <c r="AM172">
        <f t="shared" si="8"/>
        <v>100607</v>
      </c>
      <c r="AN172">
        <v>100.607</v>
      </c>
    </row>
    <row r="173" spans="1:40" ht="12.75">
      <c r="A173" s="8" t="s">
        <v>20</v>
      </c>
      <c r="B173">
        <v>1991</v>
      </c>
      <c r="C173" t="s">
        <v>74</v>
      </c>
      <c r="D173">
        <v>126318</v>
      </c>
      <c r="F173" s="8" t="s">
        <v>21</v>
      </c>
      <c r="G173">
        <v>1991</v>
      </c>
      <c r="H173" t="s">
        <v>74</v>
      </c>
      <c r="I173">
        <v>66.1</v>
      </c>
      <c r="J173">
        <f t="shared" si="6"/>
        <v>0.6609999999999999</v>
      </c>
      <c r="M173" s="8" t="s">
        <v>38</v>
      </c>
      <c r="N173">
        <v>1991</v>
      </c>
      <c r="O173" t="s">
        <v>74</v>
      </c>
      <c r="P173">
        <v>191121</v>
      </c>
      <c r="R173" s="8" t="s">
        <v>22</v>
      </c>
      <c r="S173">
        <v>1991</v>
      </c>
      <c r="T173" t="s">
        <v>74</v>
      </c>
      <c r="U173">
        <v>117660</v>
      </c>
      <c r="W173" s="8" t="s">
        <v>23</v>
      </c>
      <c r="X173">
        <v>1991</v>
      </c>
      <c r="Y173" t="s">
        <v>74</v>
      </c>
      <c r="Z173">
        <v>61.6</v>
      </c>
      <c r="AA173">
        <f t="shared" si="7"/>
        <v>0.616</v>
      </c>
      <c r="AD173" s="8" t="s">
        <v>31</v>
      </c>
      <c r="AE173">
        <v>1991</v>
      </c>
      <c r="AF173" t="s">
        <v>74</v>
      </c>
      <c r="AG173">
        <v>6.9</v>
      </c>
      <c r="AL173">
        <v>117660</v>
      </c>
      <c r="AM173">
        <f t="shared" si="8"/>
        <v>100341</v>
      </c>
      <c r="AN173">
        <v>100.341</v>
      </c>
    </row>
    <row r="174" spans="1:40" ht="12.75">
      <c r="A174" s="8" t="s">
        <v>20</v>
      </c>
      <c r="B174">
        <v>1991</v>
      </c>
      <c r="C174" t="s">
        <v>75</v>
      </c>
      <c r="D174">
        <v>126669</v>
      </c>
      <c r="F174" s="8" t="s">
        <v>21</v>
      </c>
      <c r="G174">
        <v>1991</v>
      </c>
      <c r="H174" t="s">
        <v>75</v>
      </c>
      <c r="I174">
        <v>66.1</v>
      </c>
      <c r="J174">
        <f t="shared" si="6"/>
        <v>0.6609999999999999</v>
      </c>
      <c r="M174" s="8" t="s">
        <v>38</v>
      </c>
      <c r="N174">
        <v>1991</v>
      </c>
      <c r="O174" t="s">
        <v>75</v>
      </c>
      <c r="P174">
        <v>191651</v>
      </c>
      <c r="R174" s="8" t="s">
        <v>22</v>
      </c>
      <c r="S174">
        <v>1991</v>
      </c>
      <c r="T174" t="s">
        <v>75</v>
      </c>
      <c r="U174">
        <v>117679</v>
      </c>
      <c r="W174" s="8" t="s">
        <v>23</v>
      </c>
      <c r="X174">
        <v>1991</v>
      </c>
      <c r="Y174" t="s">
        <v>75</v>
      </c>
      <c r="Z174">
        <v>61.4</v>
      </c>
      <c r="AA174">
        <f t="shared" si="7"/>
        <v>0.614</v>
      </c>
      <c r="AD174" s="8" t="s">
        <v>31</v>
      </c>
      <c r="AE174">
        <v>1991</v>
      </c>
      <c r="AF174" t="s">
        <v>75</v>
      </c>
      <c r="AG174">
        <v>7.1</v>
      </c>
      <c r="AL174">
        <v>117679</v>
      </c>
      <c r="AM174">
        <f t="shared" si="8"/>
        <v>100204</v>
      </c>
      <c r="AN174">
        <v>100.204</v>
      </c>
    </row>
    <row r="175" spans="1:40" ht="12.75">
      <c r="A175" s="8" t="s">
        <v>20</v>
      </c>
      <c r="B175">
        <v>1992</v>
      </c>
      <c r="C175" t="s">
        <v>72</v>
      </c>
      <c r="D175">
        <v>127357</v>
      </c>
      <c r="F175" s="8" t="s">
        <v>21</v>
      </c>
      <c r="G175">
        <v>1992</v>
      </c>
      <c r="H175" t="s">
        <v>72</v>
      </c>
      <c r="I175">
        <v>66.3</v>
      </c>
      <c r="J175">
        <f t="shared" si="6"/>
        <v>0.6629999999999999</v>
      </c>
      <c r="M175" s="8" t="s">
        <v>38</v>
      </c>
      <c r="N175">
        <v>1992</v>
      </c>
      <c r="O175" t="s">
        <v>72</v>
      </c>
      <c r="P175">
        <v>192075</v>
      </c>
      <c r="R175" s="8" t="s">
        <v>22</v>
      </c>
      <c r="S175">
        <v>1992</v>
      </c>
      <c r="T175" t="s">
        <v>72</v>
      </c>
      <c r="U175">
        <v>117958</v>
      </c>
      <c r="W175" s="8" t="s">
        <v>23</v>
      </c>
      <c r="X175">
        <v>1992</v>
      </c>
      <c r="Y175" t="s">
        <v>72</v>
      </c>
      <c r="Z175">
        <v>61.4</v>
      </c>
      <c r="AA175">
        <f t="shared" si="7"/>
        <v>0.614</v>
      </c>
      <c r="AD175" s="8" t="s">
        <v>31</v>
      </c>
      <c r="AE175">
        <v>1992</v>
      </c>
      <c r="AF175" t="s">
        <v>72</v>
      </c>
      <c r="AG175">
        <v>7.4</v>
      </c>
      <c r="AL175">
        <v>117958</v>
      </c>
      <c r="AM175">
        <f t="shared" si="8"/>
        <v>99666</v>
      </c>
      <c r="AN175">
        <v>99.666</v>
      </c>
    </row>
    <row r="176" spans="1:40" ht="12.75">
      <c r="A176" s="8" t="s">
        <v>20</v>
      </c>
      <c r="B176">
        <v>1992</v>
      </c>
      <c r="C176" t="s">
        <v>73</v>
      </c>
      <c r="D176">
        <v>128140</v>
      </c>
      <c r="F176" s="8" t="s">
        <v>21</v>
      </c>
      <c r="G176">
        <v>1992</v>
      </c>
      <c r="H176" t="s">
        <v>73</v>
      </c>
      <c r="I176">
        <v>66.6</v>
      </c>
      <c r="J176">
        <f t="shared" si="6"/>
        <v>0.6659999999999999</v>
      </c>
      <c r="M176" s="8" t="s">
        <v>38</v>
      </c>
      <c r="N176">
        <v>1992</v>
      </c>
      <c r="O176" t="s">
        <v>73</v>
      </c>
      <c r="P176">
        <v>192507</v>
      </c>
      <c r="R176" s="8" t="s">
        <v>22</v>
      </c>
      <c r="S176">
        <v>1992</v>
      </c>
      <c r="T176" t="s">
        <v>73</v>
      </c>
      <c r="U176">
        <v>118407</v>
      </c>
      <c r="W176" s="8" t="s">
        <v>23</v>
      </c>
      <c r="X176">
        <v>1992</v>
      </c>
      <c r="Y176" t="s">
        <v>73</v>
      </c>
      <c r="Z176">
        <v>61.5</v>
      </c>
      <c r="AA176">
        <f t="shared" si="7"/>
        <v>0.615</v>
      </c>
      <c r="AD176" s="8" t="s">
        <v>31</v>
      </c>
      <c r="AE176">
        <v>1992</v>
      </c>
      <c r="AF176" t="s">
        <v>73</v>
      </c>
      <c r="AG176">
        <v>7.6</v>
      </c>
      <c r="AL176">
        <v>118407</v>
      </c>
      <c r="AM176">
        <f t="shared" si="8"/>
        <v>99801</v>
      </c>
      <c r="AN176">
        <v>99.801</v>
      </c>
    </row>
    <row r="177" spans="1:40" ht="12.75">
      <c r="A177" s="8" t="s">
        <v>20</v>
      </c>
      <c r="B177">
        <v>1992</v>
      </c>
      <c r="C177" t="s">
        <v>74</v>
      </c>
      <c r="D177">
        <v>128559</v>
      </c>
      <c r="F177" s="8" t="s">
        <v>21</v>
      </c>
      <c r="G177">
        <v>1992</v>
      </c>
      <c r="H177" t="s">
        <v>74</v>
      </c>
      <c r="I177">
        <v>66.6</v>
      </c>
      <c r="J177">
        <f t="shared" si="6"/>
        <v>0.6659999999999999</v>
      </c>
      <c r="M177" s="8" t="s">
        <v>38</v>
      </c>
      <c r="N177">
        <v>1992</v>
      </c>
      <c r="O177" t="s">
        <v>74</v>
      </c>
      <c r="P177">
        <v>193024</v>
      </c>
      <c r="R177" s="8" t="s">
        <v>22</v>
      </c>
      <c r="S177">
        <v>1992</v>
      </c>
      <c r="T177" t="s">
        <v>74</v>
      </c>
      <c r="U177">
        <v>118753</v>
      </c>
      <c r="W177" s="8" t="s">
        <v>23</v>
      </c>
      <c r="X177">
        <v>1992</v>
      </c>
      <c r="Y177" t="s">
        <v>74</v>
      </c>
      <c r="Z177">
        <v>61.5</v>
      </c>
      <c r="AA177">
        <f t="shared" si="7"/>
        <v>0.615</v>
      </c>
      <c r="AD177" s="8" t="s">
        <v>31</v>
      </c>
      <c r="AE177">
        <v>1992</v>
      </c>
      <c r="AF177" t="s">
        <v>74</v>
      </c>
      <c r="AG177">
        <v>7.6</v>
      </c>
      <c r="AL177">
        <v>118753</v>
      </c>
      <c r="AM177">
        <f t="shared" si="8"/>
        <v>100031</v>
      </c>
      <c r="AN177">
        <v>100.031</v>
      </c>
    </row>
    <row r="178" spans="1:40" ht="12.75">
      <c r="A178" s="8" t="s">
        <v>20</v>
      </c>
      <c r="B178">
        <v>1992</v>
      </c>
      <c r="C178" t="s">
        <v>75</v>
      </c>
      <c r="D178">
        <v>128340</v>
      </c>
      <c r="F178" s="8" t="s">
        <v>21</v>
      </c>
      <c r="G178">
        <v>1992</v>
      </c>
      <c r="H178" t="s">
        <v>75</v>
      </c>
      <c r="I178">
        <v>66.3</v>
      </c>
      <c r="J178">
        <f t="shared" si="6"/>
        <v>0.6629999999999999</v>
      </c>
      <c r="M178" s="8" t="s">
        <v>38</v>
      </c>
      <c r="N178">
        <v>1992</v>
      </c>
      <c r="O178" t="s">
        <v>75</v>
      </c>
      <c r="P178">
        <v>193616</v>
      </c>
      <c r="R178" s="8" t="s">
        <v>22</v>
      </c>
      <c r="S178">
        <v>1992</v>
      </c>
      <c r="T178" t="s">
        <v>75</v>
      </c>
      <c r="U178">
        <v>118834</v>
      </c>
      <c r="W178" s="8" t="s">
        <v>23</v>
      </c>
      <c r="X178">
        <v>1992</v>
      </c>
      <c r="Y178" t="s">
        <v>75</v>
      </c>
      <c r="Z178">
        <v>61.4</v>
      </c>
      <c r="AA178">
        <f t="shared" si="7"/>
        <v>0.614</v>
      </c>
      <c r="AD178" s="8" t="s">
        <v>31</v>
      </c>
      <c r="AE178">
        <v>1992</v>
      </c>
      <c r="AF178" t="s">
        <v>75</v>
      </c>
      <c r="AG178">
        <v>7.4</v>
      </c>
      <c r="AL178">
        <v>118834</v>
      </c>
      <c r="AM178">
        <f t="shared" si="8"/>
        <v>100501</v>
      </c>
      <c r="AN178">
        <v>100.501</v>
      </c>
    </row>
    <row r="179" spans="1:40" ht="12.75">
      <c r="A179" s="8" t="s">
        <v>20</v>
      </c>
      <c r="B179">
        <v>1993</v>
      </c>
      <c r="C179" t="s">
        <v>72</v>
      </c>
      <c r="D179">
        <v>128485</v>
      </c>
      <c r="F179" s="8" t="s">
        <v>21</v>
      </c>
      <c r="G179">
        <v>1993</v>
      </c>
      <c r="H179" t="s">
        <v>72</v>
      </c>
      <c r="I179">
        <v>66.2</v>
      </c>
      <c r="J179">
        <f t="shared" si="6"/>
        <v>0.662</v>
      </c>
      <c r="M179" s="8" t="s">
        <v>38</v>
      </c>
      <c r="N179">
        <v>1993</v>
      </c>
      <c r="O179" t="s">
        <v>72</v>
      </c>
      <c r="P179">
        <v>194106</v>
      </c>
      <c r="R179" s="8" t="s">
        <v>22</v>
      </c>
      <c r="S179">
        <v>1993</v>
      </c>
      <c r="T179" t="s">
        <v>72</v>
      </c>
      <c r="U179">
        <v>119297</v>
      </c>
      <c r="W179" s="8" t="s">
        <v>23</v>
      </c>
      <c r="X179">
        <v>1993</v>
      </c>
      <c r="Y179" t="s">
        <v>72</v>
      </c>
      <c r="Z179">
        <v>61.5</v>
      </c>
      <c r="AA179">
        <f t="shared" si="7"/>
        <v>0.615</v>
      </c>
      <c r="AD179" s="8" t="s">
        <v>31</v>
      </c>
      <c r="AE179">
        <v>1993</v>
      </c>
      <c r="AF179" t="s">
        <v>72</v>
      </c>
      <c r="AG179">
        <v>7.2</v>
      </c>
      <c r="AL179">
        <v>119297</v>
      </c>
      <c r="AM179">
        <f t="shared" si="8"/>
        <v>101305</v>
      </c>
      <c r="AN179">
        <v>101.305</v>
      </c>
    </row>
    <row r="180" spans="1:40" ht="12.75">
      <c r="A180" s="8" t="s">
        <v>20</v>
      </c>
      <c r="B180">
        <v>1993</v>
      </c>
      <c r="C180" t="s">
        <v>73</v>
      </c>
      <c r="D180">
        <v>129086</v>
      </c>
      <c r="F180" s="8" t="s">
        <v>21</v>
      </c>
      <c r="G180">
        <v>1993</v>
      </c>
      <c r="H180" t="s">
        <v>73</v>
      </c>
      <c r="I180">
        <v>66.2</v>
      </c>
      <c r="J180">
        <f t="shared" si="6"/>
        <v>0.662</v>
      </c>
      <c r="M180" s="8" t="s">
        <v>38</v>
      </c>
      <c r="N180">
        <v>1993</v>
      </c>
      <c r="O180" t="s">
        <v>73</v>
      </c>
      <c r="P180">
        <v>195068</v>
      </c>
      <c r="R180" s="8" t="s">
        <v>22</v>
      </c>
      <c r="S180">
        <v>1993</v>
      </c>
      <c r="T180" t="s">
        <v>73</v>
      </c>
      <c r="U180">
        <v>119960</v>
      </c>
      <c r="W180" s="8" t="s">
        <v>23</v>
      </c>
      <c r="X180">
        <v>1993</v>
      </c>
      <c r="Y180" t="s">
        <v>73</v>
      </c>
      <c r="Z180">
        <v>61.5</v>
      </c>
      <c r="AA180">
        <f t="shared" si="7"/>
        <v>0.615</v>
      </c>
      <c r="AD180" s="8" t="s">
        <v>31</v>
      </c>
      <c r="AE180">
        <v>1993</v>
      </c>
      <c r="AF180" t="s">
        <v>73</v>
      </c>
      <c r="AG180">
        <v>7.1</v>
      </c>
      <c r="AL180">
        <v>119960</v>
      </c>
      <c r="AM180">
        <f t="shared" si="8"/>
        <v>102128</v>
      </c>
      <c r="AN180">
        <v>102.128</v>
      </c>
    </row>
    <row r="181" spans="1:40" ht="12.75">
      <c r="A181" s="8" t="s">
        <v>20</v>
      </c>
      <c r="B181">
        <v>1993</v>
      </c>
      <c r="C181" t="s">
        <v>74</v>
      </c>
      <c r="D181">
        <v>129428</v>
      </c>
      <c r="F181" s="8" t="s">
        <v>21</v>
      </c>
      <c r="G181">
        <v>1993</v>
      </c>
      <c r="H181" t="s">
        <v>74</v>
      </c>
      <c r="I181">
        <v>66.3</v>
      </c>
      <c r="J181">
        <f t="shared" si="6"/>
        <v>0.6629999999999999</v>
      </c>
      <c r="M181" s="8" t="s">
        <v>38</v>
      </c>
      <c r="N181">
        <v>1993</v>
      </c>
      <c r="O181" t="s">
        <v>74</v>
      </c>
      <c r="P181">
        <v>195068</v>
      </c>
      <c r="R181" s="8" t="s">
        <v>22</v>
      </c>
      <c r="S181">
        <v>1993</v>
      </c>
      <c r="T181" t="s">
        <v>74</v>
      </c>
      <c r="U181">
        <v>120626</v>
      </c>
      <c r="W181" s="8" t="s">
        <v>23</v>
      </c>
      <c r="X181">
        <v>1993</v>
      </c>
      <c r="Y181" t="s">
        <v>74</v>
      </c>
      <c r="Z181">
        <v>61.8</v>
      </c>
      <c r="AA181">
        <f t="shared" si="7"/>
        <v>0.618</v>
      </c>
      <c r="AD181" s="8" t="s">
        <v>31</v>
      </c>
      <c r="AE181">
        <v>1993</v>
      </c>
      <c r="AF181" t="s">
        <v>74</v>
      </c>
      <c r="AG181">
        <v>6.8</v>
      </c>
      <c r="AL181">
        <v>120626</v>
      </c>
      <c r="AM181">
        <f t="shared" si="8"/>
        <v>102613</v>
      </c>
      <c r="AN181">
        <v>102.613</v>
      </c>
    </row>
    <row r="182" spans="1:40" ht="12.75">
      <c r="A182" s="8" t="s">
        <v>20</v>
      </c>
      <c r="B182">
        <v>1993</v>
      </c>
      <c r="C182" t="s">
        <v>75</v>
      </c>
      <c r="D182">
        <v>129742</v>
      </c>
      <c r="F182" s="8" t="s">
        <v>21</v>
      </c>
      <c r="G182">
        <v>1993</v>
      </c>
      <c r="H182" t="s">
        <v>75</v>
      </c>
      <c r="I182">
        <v>66.3</v>
      </c>
      <c r="J182">
        <f t="shared" si="6"/>
        <v>0.6629999999999999</v>
      </c>
      <c r="M182" s="8" t="s">
        <v>38</v>
      </c>
      <c r="N182">
        <v>1993</v>
      </c>
      <c r="O182" t="s">
        <v>75</v>
      </c>
      <c r="P182">
        <v>195621</v>
      </c>
      <c r="R182" s="8" t="s">
        <v>22</v>
      </c>
      <c r="S182">
        <v>1993</v>
      </c>
      <c r="T182" t="s">
        <v>75</v>
      </c>
      <c r="U182">
        <v>121152</v>
      </c>
      <c r="W182" s="8" t="s">
        <v>23</v>
      </c>
      <c r="X182">
        <v>1993</v>
      </c>
      <c r="Y182" t="s">
        <v>75</v>
      </c>
      <c r="Z182">
        <v>61.9</v>
      </c>
      <c r="AA182">
        <f t="shared" si="7"/>
        <v>0.619</v>
      </c>
      <c r="AD182" s="8" t="s">
        <v>31</v>
      </c>
      <c r="AE182">
        <v>1993</v>
      </c>
      <c r="AF182" t="s">
        <v>75</v>
      </c>
      <c r="AG182">
        <v>6.6</v>
      </c>
      <c r="AL182">
        <v>121152</v>
      </c>
      <c r="AM182">
        <f t="shared" si="8"/>
        <v>103388</v>
      </c>
      <c r="AN182">
        <v>103.388</v>
      </c>
    </row>
    <row r="183" spans="1:40" ht="12.75">
      <c r="A183" s="8" t="s">
        <v>20</v>
      </c>
      <c r="B183">
        <v>1994</v>
      </c>
      <c r="C183" t="s">
        <v>72</v>
      </c>
      <c r="D183">
        <v>130555</v>
      </c>
      <c r="F183" s="8" t="s">
        <v>21</v>
      </c>
      <c r="G183">
        <v>1994</v>
      </c>
      <c r="H183" t="s">
        <v>72</v>
      </c>
      <c r="I183">
        <v>66.6</v>
      </c>
      <c r="J183">
        <f t="shared" si="6"/>
        <v>0.6659999999999999</v>
      </c>
      <c r="M183" s="8" t="s">
        <v>38</v>
      </c>
      <c r="N183">
        <v>1994</v>
      </c>
      <c r="O183" t="s">
        <v>72</v>
      </c>
      <c r="P183">
        <v>196085</v>
      </c>
      <c r="R183" s="8" t="s">
        <v>22</v>
      </c>
      <c r="S183">
        <v>1994</v>
      </c>
      <c r="T183" t="s">
        <v>72</v>
      </c>
      <c r="U183">
        <v>121994</v>
      </c>
      <c r="W183" s="8" t="s">
        <v>23</v>
      </c>
      <c r="X183">
        <v>1994</v>
      </c>
      <c r="Y183" t="s">
        <v>72</v>
      </c>
      <c r="Z183">
        <v>62.2</v>
      </c>
      <c r="AA183">
        <f t="shared" si="7"/>
        <v>0.622</v>
      </c>
      <c r="AD183" s="8" t="s">
        <v>31</v>
      </c>
      <c r="AE183">
        <v>1994</v>
      </c>
      <c r="AF183" t="s">
        <v>72</v>
      </c>
      <c r="AG183">
        <v>6.6</v>
      </c>
      <c r="AL183">
        <v>121994</v>
      </c>
      <c r="AM183">
        <f t="shared" si="8"/>
        <v>104132</v>
      </c>
      <c r="AN183">
        <v>104.132</v>
      </c>
    </row>
    <row r="184" spans="1:40" ht="12.75">
      <c r="A184" s="8" t="s">
        <v>20</v>
      </c>
      <c r="B184">
        <v>1994</v>
      </c>
      <c r="C184" t="s">
        <v>73</v>
      </c>
      <c r="D184">
        <v>130654</v>
      </c>
      <c r="F184" s="8" t="s">
        <v>21</v>
      </c>
      <c r="G184">
        <v>1994</v>
      </c>
      <c r="H184" t="s">
        <v>73</v>
      </c>
      <c r="I184">
        <v>66.5</v>
      </c>
      <c r="J184">
        <f t="shared" si="6"/>
        <v>0.665</v>
      </c>
      <c r="M184" s="8" t="s">
        <v>38</v>
      </c>
      <c r="N184">
        <v>1994</v>
      </c>
      <c r="O184" t="s">
        <v>73</v>
      </c>
      <c r="P184">
        <v>196522</v>
      </c>
      <c r="R184" s="8" t="s">
        <v>22</v>
      </c>
      <c r="S184">
        <v>1994</v>
      </c>
      <c r="T184" t="s">
        <v>73</v>
      </c>
      <c r="U184">
        <v>122596</v>
      </c>
      <c r="W184" s="8" t="s">
        <v>23</v>
      </c>
      <c r="X184">
        <v>1994</v>
      </c>
      <c r="Y184" t="s">
        <v>73</v>
      </c>
      <c r="Z184">
        <v>62.4</v>
      </c>
      <c r="AA184">
        <f t="shared" si="7"/>
        <v>0.624</v>
      </c>
      <c r="AD184" s="8" t="s">
        <v>31</v>
      </c>
      <c r="AE184">
        <v>1994</v>
      </c>
      <c r="AF184" t="s">
        <v>73</v>
      </c>
      <c r="AG184">
        <v>6.2</v>
      </c>
      <c r="AL184">
        <v>122596</v>
      </c>
      <c r="AM184">
        <f t="shared" si="8"/>
        <v>105163</v>
      </c>
      <c r="AN184">
        <v>105.163</v>
      </c>
    </row>
    <row r="185" spans="1:40" ht="12.75">
      <c r="A185" s="8" t="s">
        <v>20</v>
      </c>
      <c r="B185">
        <v>1994</v>
      </c>
      <c r="C185" t="s">
        <v>74</v>
      </c>
      <c r="D185">
        <v>131116</v>
      </c>
      <c r="F185" s="8" t="s">
        <v>21</v>
      </c>
      <c r="G185">
        <v>1994</v>
      </c>
      <c r="H185" t="s">
        <v>74</v>
      </c>
      <c r="I185">
        <v>66.5</v>
      </c>
      <c r="J185">
        <f t="shared" si="6"/>
        <v>0.665</v>
      </c>
      <c r="M185" s="8" t="s">
        <v>38</v>
      </c>
      <c r="N185">
        <v>1994</v>
      </c>
      <c r="O185" t="s">
        <v>74</v>
      </c>
      <c r="P185">
        <v>197050</v>
      </c>
      <c r="R185" s="8" t="s">
        <v>22</v>
      </c>
      <c r="S185">
        <v>1994</v>
      </c>
      <c r="T185" t="s">
        <v>74</v>
      </c>
      <c r="U185">
        <v>123245</v>
      </c>
      <c r="W185" s="8" t="s">
        <v>23</v>
      </c>
      <c r="X185">
        <v>1994</v>
      </c>
      <c r="Y185" t="s">
        <v>74</v>
      </c>
      <c r="Z185">
        <v>62.5</v>
      </c>
      <c r="AA185">
        <f t="shared" si="7"/>
        <v>0.625</v>
      </c>
      <c r="AD185" s="8" t="s">
        <v>31</v>
      </c>
      <c r="AE185">
        <v>1994</v>
      </c>
      <c r="AF185" t="s">
        <v>74</v>
      </c>
      <c r="AG185">
        <v>6</v>
      </c>
      <c r="AL185">
        <v>123245</v>
      </c>
      <c r="AM185">
        <f t="shared" si="8"/>
        <v>106388</v>
      </c>
      <c r="AN185">
        <v>106.388</v>
      </c>
    </row>
    <row r="186" spans="1:40" ht="12.75">
      <c r="A186" s="8" t="s">
        <v>20</v>
      </c>
      <c r="B186">
        <v>1994</v>
      </c>
      <c r="C186" t="s">
        <v>75</v>
      </c>
      <c r="D186">
        <v>131862</v>
      </c>
      <c r="F186" s="8" t="s">
        <v>21</v>
      </c>
      <c r="G186">
        <v>1994</v>
      </c>
      <c r="H186" t="s">
        <v>75</v>
      </c>
      <c r="I186">
        <v>66.7</v>
      </c>
      <c r="J186">
        <f t="shared" si="6"/>
        <v>0.667</v>
      </c>
      <c r="M186" s="8" t="s">
        <v>38</v>
      </c>
      <c r="N186">
        <v>1994</v>
      </c>
      <c r="O186" t="s">
        <v>75</v>
      </c>
      <c r="P186">
        <v>197600</v>
      </c>
      <c r="R186" s="8" t="s">
        <v>22</v>
      </c>
      <c r="S186">
        <v>1994</v>
      </c>
      <c r="T186" t="s">
        <v>75</v>
      </c>
      <c r="U186">
        <v>124450</v>
      </c>
      <c r="W186" s="8" t="s">
        <v>23</v>
      </c>
      <c r="X186">
        <v>1994</v>
      </c>
      <c r="Y186" t="s">
        <v>75</v>
      </c>
      <c r="Z186">
        <v>63</v>
      </c>
      <c r="AA186">
        <f t="shared" si="7"/>
        <v>0.63</v>
      </c>
      <c r="AD186" s="8" t="s">
        <v>31</v>
      </c>
      <c r="AE186">
        <v>1994</v>
      </c>
      <c r="AF186" t="s">
        <v>75</v>
      </c>
      <c r="AG186">
        <v>5.6</v>
      </c>
      <c r="AL186">
        <v>124450</v>
      </c>
      <c r="AM186">
        <f t="shared" si="8"/>
        <v>106980</v>
      </c>
      <c r="AN186">
        <v>106.98</v>
      </c>
    </row>
    <row r="187" spans="1:40" ht="12.75">
      <c r="A187" s="8" t="s">
        <v>20</v>
      </c>
      <c r="B187">
        <v>1995</v>
      </c>
      <c r="C187" t="s">
        <v>72</v>
      </c>
      <c r="D187">
        <v>132087</v>
      </c>
      <c r="F187" s="8" t="s">
        <v>21</v>
      </c>
      <c r="G187">
        <v>1995</v>
      </c>
      <c r="H187" t="s">
        <v>72</v>
      </c>
      <c r="I187">
        <v>66.8</v>
      </c>
      <c r="J187">
        <f t="shared" si="6"/>
        <v>0.6679999999999999</v>
      </c>
      <c r="M187" s="8" t="s">
        <v>38</v>
      </c>
      <c r="N187">
        <v>1995</v>
      </c>
      <c r="O187" t="s">
        <v>72</v>
      </c>
      <c r="P187">
        <v>197882</v>
      </c>
      <c r="R187" s="8" t="s">
        <v>22</v>
      </c>
      <c r="S187">
        <v>1995</v>
      </c>
      <c r="T187" t="s">
        <v>72</v>
      </c>
      <c r="U187">
        <v>124849</v>
      </c>
      <c r="W187" s="8" t="s">
        <v>23</v>
      </c>
      <c r="X187">
        <v>1995</v>
      </c>
      <c r="Y187" t="s">
        <v>72</v>
      </c>
      <c r="Z187">
        <v>63.1</v>
      </c>
      <c r="AA187">
        <f t="shared" si="7"/>
        <v>0.631</v>
      </c>
      <c r="AD187" s="8" t="s">
        <v>31</v>
      </c>
      <c r="AE187">
        <v>1995</v>
      </c>
      <c r="AF187" t="s">
        <v>72</v>
      </c>
      <c r="AG187">
        <v>5.5</v>
      </c>
      <c r="AL187">
        <v>124849</v>
      </c>
      <c r="AM187">
        <f t="shared" si="8"/>
        <v>107923</v>
      </c>
      <c r="AN187">
        <v>107.923</v>
      </c>
    </row>
    <row r="188" spans="1:40" ht="12.75">
      <c r="A188" s="8" t="s">
        <v>20</v>
      </c>
      <c r="B188">
        <v>1995</v>
      </c>
      <c r="C188" t="s">
        <v>73</v>
      </c>
      <c r="D188">
        <v>132130</v>
      </c>
      <c r="F188" s="8" t="s">
        <v>21</v>
      </c>
      <c r="G188">
        <v>1995</v>
      </c>
      <c r="H188" t="s">
        <v>73</v>
      </c>
      <c r="I188">
        <v>66.6</v>
      </c>
      <c r="J188">
        <f t="shared" si="6"/>
        <v>0.6659999999999999</v>
      </c>
      <c r="M188" s="8" t="s">
        <v>38</v>
      </c>
      <c r="N188">
        <v>1995</v>
      </c>
      <c r="O188" t="s">
        <v>73</v>
      </c>
      <c r="P188">
        <v>198296</v>
      </c>
      <c r="R188" s="8" t="s">
        <v>22</v>
      </c>
      <c r="S188">
        <v>1995</v>
      </c>
      <c r="T188" t="s">
        <v>73</v>
      </c>
      <c r="U188">
        <v>124629</v>
      </c>
      <c r="W188" s="8" t="s">
        <v>23</v>
      </c>
      <c r="X188">
        <v>1995</v>
      </c>
      <c r="Y188" t="s">
        <v>73</v>
      </c>
      <c r="Z188">
        <v>62.9</v>
      </c>
      <c r="AA188">
        <f t="shared" si="7"/>
        <v>0.629</v>
      </c>
      <c r="AD188" s="8" t="s">
        <v>31</v>
      </c>
      <c r="AE188">
        <v>1995</v>
      </c>
      <c r="AF188" t="s">
        <v>73</v>
      </c>
      <c r="AG188">
        <v>5.7</v>
      </c>
      <c r="AL188">
        <v>124629</v>
      </c>
      <c r="AM188">
        <f t="shared" si="8"/>
        <v>108382</v>
      </c>
      <c r="AN188">
        <v>108.382</v>
      </c>
    </row>
    <row r="189" spans="1:40" ht="12.75">
      <c r="A189" s="8" t="s">
        <v>20</v>
      </c>
      <c r="B189">
        <v>1995</v>
      </c>
      <c r="C189" t="s">
        <v>74</v>
      </c>
      <c r="D189">
        <v>132430</v>
      </c>
      <c r="F189" s="8" t="s">
        <v>21</v>
      </c>
      <c r="G189">
        <v>1995</v>
      </c>
      <c r="H189" t="s">
        <v>74</v>
      </c>
      <c r="I189">
        <v>66.6</v>
      </c>
      <c r="J189">
        <f t="shared" si="6"/>
        <v>0.6659999999999999</v>
      </c>
      <c r="M189" s="8" t="s">
        <v>38</v>
      </c>
      <c r="N189">
        <v>1995</v>
      </c>
      <c r="O189" t="s">
        <v>74</v>
      </c>
      <c r="P189">
        <v>198807</v>
      </c>
      <c r="R189" s="8" t="s">
        <v>22</v>
      </c>
      <c r="S189">
        <v>1995</v>
      </c>
      <c r="T189" t="s">
        <v>74</v>
      </c>
      <c r="U189">
        <v>124934</v>
      </c>
      <c r="W189" s="8" t="s">
        <v>23</v>
      </c>
      <c r="X189">
        <v>1995</v>
      </c>
      <c r="Y189" t="s">
        <v>74</v>
      </c>
      <c r="Z189">
        <v>62.8</v>
      </c>
      <c r="AA189">
        <f t="shared" si="7"/>
        <v>0.628</v>
      </c>
      <c r="AD189" s="8" t="s">
        <v>31</v>
      </c>
      <c r="AE189">
        <v>1995</v>
      </c>
      <c r="AF189" t="s">
        <v>74</v>
      </c>
      <c r="AG189">
        <v>5.7</v>
      </c>
      <c r="AL189">
        <v>124934</v>
      </c>
      <c r="AM189">
        <f t="shared" si="8"/>
        <v>109028</v>
      </c>
      <c r="AN189">
        <v>109.028</v>
      </c>
    </row>
    <row r="190" spans="1:40" ht="12.75">
      <c r="A190" s="8" t="s">
        <v>20</v>
      </c>
      <c r="B190">
        <v>1995</v>
      </c>
      <c r="C190" t="s">
        <v>75</v>
      </c>
      <c r="D190">
        <v>132614</v>
      </c>
      <c r="F190" s="8" t="s">
        <v>21</v>
      </c>
      <c r="G190">
        <v>1995</v>
      </c>
      <c r="H190" t="s">
        <v>75</v>
      </c>
      <c r="I190">
        <v>66.5</v>
      </c>
      <c r="J190">
        <f t="shared" si="6"/>
        <v>0.665</v>
      </c>
      <c r="M190" s="8" t="s">
        <v>38</v>
      </c>
      <c r="N190">
        <v>1995</v>
      </c>
      <c r="O190" t="s">
        <v>75</v>
      </c>
      <c r="P190">
        <v>199352</v>
      </c>
      <c r="R190" s="8" t="s">
        <v>22</v>
      </c>
      <c r="S190">
        <v>1995</v>
      </c>
      <c r="T190" t="s">
        <v>75</v>
      </c>
      <c r="U190">
        <v>125221</v>
      </c>
      <c r="W190" s="8" t="s">
        <v>23</v>
      </c>
      <c r="X190">
        <v>1995</v>
      </c>
      <c r="Y190" t="s">
        <v>75</v>
      </c>
      <c r="Z190">
        <v>62.8</v>
      </c>
      <c r="AA190">
        <f t="shared" si="7"/>
        <v>0.628</v>
      </c>
      <c r="AD190" s="8" t="s">
        <v>31</v>
      </c>
      <c r="AE190">
        <v>1995</v>
      </c>
      <c r="AF190" t="s">
        <v>75</v>
      </c>
      <c r="AG190">
        <v>5.6</v>
      </c>
      <c r="AL190">
        <v>125221</v>
      </c>
      <c r="AM190">
        <f t="shared" si="8"/>
        <v>109326</v>
      </c>
      <c r="AN190">
        <v>109.326</v>
      </c>
    </row>
    <row r="191" spans="1:40" ht="12.75">
      <c r="A191" s="8" t="s">
        <v>20</v>
      </c>
      <c r="B191">
        <v>1996</v>
      </c>
      <c r="C191" t="s">
        <v>72</v>
      </c>
      <c r="D191">
        <v>132916</v>
      </c>
      <c r="F191" s="8" t="s">
        <v>21</v>
      </c>
      <c r="G191">
        <v>1996</v>
      </c>
      <c r="H191" t="s">
        <v>72</v>
      </c>
      <c r="I191">
        <v>66.5</v>
      </c>
      <c r="J191">
        <f t="shared" si="6"/>
        <v>0.665</v>
      </c>
      <c r="M191" s="8" t="s">
        <v>38</v>
      </c>
      <c r="N191">
        <v>1996</v>
      </c>
      <c r="O191" t="s">
        <v>72</v>
      </c>
      <c r="P191">
        <v>199776</v>
      </c>
      <c r="R191" s="8" t="s">
        <v>22</v>
      </c>
      <c r="S191">
        <v>1996</v>
      </c>
      <c r="T191" t="s">
        <v>72</v>
      </c>
      <c r="U191">
        <v>125542</v>
      </c>
      <c r="W191" s="8" t="s">
        <v>23</v>
      </c>
      <c r="X191">
        <v>1996</v>
      </c>
      <c r="Y191" t="s">
        <v>72</v>
      </c>
      <c r="Z191">
        <v>62.8</v>
      </c>
      <c r="AA191">
        <f t="shared" si="7"/>
        <v>0.628</v>
      </c>
      <c r="AD191" s="8" t="s">
        <v>31</v>
      </c>
      <c r="AE191">
        <v>1996</v>
      </c>
      <c r="AF191" t="s">
        <v>72</v>
      </c>
      <c r="AG191">
        <v>5.5</v>
      </c>
      <c r="AL191">
        <v>125542</v>
      </c>
      <c r="AM191">
        <f t="shared" si="8"/>
        <v>110087</v>
      </c>
      <c r="AN191">
        <v>110.087</v>
      </c>
    </row>
    <row r="192" spans="1:40" ht="12.75">
      <c r="A192" s="8" t="s">
        <v>20</v>
      </c>
      <c r="B192">
        <v>1996</v>
      </c>
      <c r="C192" t="s">
        <v>73</v>
      </c>
      <c r="D192">
        <v>133591</v>
      </c>
      <c r="F192" s="8" t="s">
        <v>21</v>
      </c>
      <c r="G192">
        <v>1996</v>
      </c>
      <c r="H192" t="s">
        <v>73</v>
      </c>
      <c r="I192">
        <v>66.7</v>
      </c>
      <c r="J192">
        <f t="shared" si="6"/>
        <v>0.667</v>
      </c>
      <c r="M192" s="8" t="s">
        <v>38</v>
      </c>
      <c r="N192">
        <v>1996</v>
      </c>
      <c r="O192" t="s">
        <v>73</v>
      </c>
      <c r="P192">
        <v>200280</v>
      </c>
      <c r="R192" s="8" t="s">
        <v>22</v>
      </c>
      <c r="S192">
        <v>1996</v>
      </c>
      <c r="T192" t="s">
        <v>73</v>
      </c>
      <c r="U192">
        <v>126280</v>
      </c>
      <c r="W192" s="8" t="s">
        <v>23</v>
      </c>
      <c r="X192">
        <v>1996</v>
      </c>
      <c r="Y192" t="s">
        <v>73</v>
      </c>
      <c r="Z192">
        <v>63.1</v>
      </c>
      <c r="AA192">
        <f t="shared" si="7"/>
        <v>0.631</v>
      </c>
      <c r="AD192" s="8" t="s">
        <v>31</v>
      </c>
      <c r="AE192">
        <v>1996</v>
      </c>
      <c r="AF192" t="s">
        <v>73</v>
      </c>
      <c r="AG192">
        <v>5.5</v>
      </c>
      <c r="AL192">
        <v>126280</v>
      </c>
      <c r="AM192">
        <f t="shared" si="8"/>
        <v>110781</v>
      </c>
      <c r="AN192">
        <v>110.781</v>
      </c>
    </row>
    <row r="193" spans="1:40" ht="12.75">
      <c r="A193" s="8" t="s">
        <v>20</v>
      </c>
      <c r="B193">
        <v>1996</v>
      </c>
      <c r="C193" t="s">
        <v>74</v>
      </c>
      <c r="D193">
        <v>134284</v>
      </c>
      <c r="F193" s="8" t="s">
        <v>21</v>
      </c>
      <c r="G193">
        <v>1996</v>
      </c>
      <c r="H193" t="s">
        <v>74</v>
      </c>
      <c r="I193">
        <v>66.9</v>
      </c>
      <c r="J193">
        <f t="shared" si="6"/>
        <v>0.669</v>
      </c>
      <c r="M193" s="8" t="s">
        <v>38</v>
      </c>
      <c r="N193">
        <v>1996</v>
      </c>
      <c r="O193" t="s">
        <v>74</v>
      </c>
      <c r="P193">
        <v>200850</v>
      </c>
      <c r="R193" s="8" t="s">
        <v>22</v>
      </c>
      <c r="S193">
        <v>1996</v>
      </c>
      <c r="T193" t="s">
        <v>74</v>
      </c>
      <c r="U193">
        <v>127218</v>
      </c>
      <c r="W193" s="8" t="s">
        <v>23</v>
      </c>
      <c r="X193">
        <v>1996</v>
      </c>
      <c r="Y193" t="s">
        <v>74</v>
      </c>
      <c r="Z193">
        <v>63.3</v>
      </c>
      <c r="AA193">
        <f t="shared" si="7"/>
        <v>0.633</v>
      </c>
      <c r="AD193" s="8" t="s">
        <v>31</v>
      </c>
      <c r="AE193">
        <v>1996</v>
      </c>
      <c r="AF193" t="s">
        <v>74</v>
      </c>
      <c r="AG193">
        <v>5.3</v>
      </c>
      <c r="AL193">
        <v>127218</v>
      </c>
      <c r="AM193">
        <f t="shared" si="8"/>
        <v>111501</v>
      </c>
      <c r="AN193">
        <v>111.501</v>
      </c>
    </row>
    <row r="194" spans="1:40" ht="12.75">
      <c r="A194" s="8" t="s">
        <v>20</v>
      </c>
      <c r="B194">
        <v>1996</v>
      </c>
      <c r="C194" t="s">
        <v>75</v>
      </c>
      <c r="D194">
        <v>135014</v>
      </c>
      <c r="F194" s="8" t="s">
        <v>21</v>
      </c>
      <c r="G194">
        <v>1996</v>
      </c>
      <c r="H194" t="s">
        <v>75</v>
      </c>
      <c r="I194">
        <v>67</v>
      </c>
      <c r="J194">
        <f t="shared" si="6"/>
        <v>0.67</v>
      </c>
      <c r="M194" s="8" t="s">
        <v>38</v>
      </c>
      <c r="N194">
        <v>1996</v>
      </c>
      <c r="O194" t="s">
        <v>75</v>
      </c>
      <c r="P194">
        <v>201457</v>
      </c>
      <c r="R194" s="8" t="s">
        <v>22</v>
      </c>
      <c r="S194">
        <v>1996</v>
      </c>
      <c r="T194" t="s">
        <v>75</v>
      </c>
      <c r="U194">
        <v>127840</v>
      </c>
      <c r="W194" s="8" t="s">
        <v>23</v>
      </c>
      <c r="X194">
        <v>1996</v>
      </c>
      <c r="Y194" t="s">
        <v>75</v>
      </c>
      <c r="Z194">
        <v>63.5</v>
      </c>
      <c r="AA194">
        <f t="shared" si="7"/>
        <v>0.635</v>
      </c>
      <c r="AD194" s="8" t="s">
        <v>31</v>
      </c>
      <c r="AE194">
        <v>1996</v>
      </c>
      <c r="AF194" t="s">
        <v>75</v>
      </c>
      <c r="AG194">
        <v>5.3</v>
      </c>
      <c r="AL194">
        <v>127840</v>
      </c>
      <c r="AM194">
        <f t="shared" si="8"/>
        <v>112567</v>
      </c>
      <c r="AN194">
        <v>112.567</v>
      </c>
    </row>
    <row r="195" spans="1:40" ht="12.75">
      <c r="A195" s="8" t="s">
        <v>20</v>
      </c>
      <c r="B195">
        <v>1997</v>
      </c>
      <c r="C195" t="s">
        <v>72</v>
      </c>
      <c r="D195">
        <v>135582</v>
      </c>
      <c r="F195" s="8" t="s">
        <v>21</v>
      </c>
      <c r="G195">
        <v>1997</v>
      </c>
      <c r="H195" t="s">
        <v>72</v>
      </c>
      <c r="I195">
        <v>67</v>
      </c>
      <c r="J195">
        <f t="shared" si="6"/>
        <v>0.67</v>
      </c>
      <c r="M195" s="8" t="s">
        <v>38</v>
      </c>
      <c r="N195">
        <v>1997</v>
      </c>
      <c r="O195" t="s">
        <v>72</v>
      </c>
      <c r="P195">
        <v>202396</v>
      </c>
      <c r="R195" s="8" t="s">
        <v>22</v>
      </c>
      <c r="S195">
        <v>1997</v>
      </c>
      <c r="T195" t="s">
        <v>72</v>
      </c>
      <c r="U195">
        <v>128496</v>
      </c>
      <c r="W195" s="8" t="s">
        <v>23</v>
      </c>
      <c r="X195">
        <v>1997</v>
      </c>
      <c r="Y195" t="s">
        <v>72</v>
      </c>
      <c r="Z195">
        <v>63.5</v>
      </c>
      <c r="AA195">
        <f t="shared" si="7"/>
        <v>0.635</v>
      </c>
      <c r="AD195" s="8" t="s">
        <v>31</v>
      </c>
      <c r="AE195">
        <v>1997</v>
      </c>
      <c r="AF195" t="s">
        <v>72</v>
      </c>
      <c r="AG195">
        <v>5.2</v>
      </c>
      <c r="AL195">
        <v>128496</v>
      </c>
      <c r="AM195">
        <f t="shared" si="8"/>
        <v>113420</v>
      </c>
      <c r="AN195">
        <v>113.42</v>
      </c>
    </row>
    <row r="196" spans="1:40" ht="12.75">
      <c r="A196" s="8" t="s">
        <v>20</v>
      </c>
      <c r="B196">
        <v>1997</v>
      </c>
      <c r="C196" t="s">
        <v>73</v>
      </c>
      <c r="D196">
        <v>136115</v>
      </c>
      <c r="F196" s="8" t="s">
        <v>21</v>
      </c>
      <c r="G196">
        <v>1997</v>
      </c>
      <c r="H196" t="s">
        <v>73</v>
      </c>
      <c r="I196">
        <v>67.1</v>
      </c>
      <c r="J196">
        <f t="shared" si="6"/>
        <v>0.6709999999999999</v>
      </c>
      <c r="M196" s="8" t="s">
        <v>38</v>
      </c>
      <c r="N196">
        <v>1997</v>
      </c>
      <c r="O196" t="s">
        <v>73</v>
      </c>
      <c r="P196">
        <v>202835</v>
      </c>
      <c r="R196" s="8" t="s">
        <v>22</v>
      </c>
      <c r="S196">
        <v>1997</v>
      </c>
      <c r="T196" t="s">
        <v>73</v>
      </c>
      <c r="U196">
        <v>129340</v>
      </c>
      <c r="W196" s="8" t="s">
        <v>23</v>
      </c>
      <c r="X196">
        <v>1997</v>
      </c>
      <c r="Y196" t="s">
        <v>73</v>
      </c>
      <c r="Z196">
        <v>63.8</v>
      </c>
      <c r="AA196">
        <f t="shared" si="7"/>
        <v>0.638</v>
      </c>
      <c r="AD196" s="8" t="s">
        <v>31</v>
      </c>
      <c r="AE196">
        <v>1997</v>
      </c>
      <c r="AF196" t="s">
        <v>73</v>
      </c>
      <c r="AG196">
        <v>5</v>
      </c>
      <c r="AL196">
        <v>129340</v>
      </c>
      <c r="AM196">
        <f t="shared" si="8"/>
        <v>114073</v>
      </c>
      <c r="AN196">
        <v>114.073</v>
      </c>
    </row>
    <row r="197" spans="1:40" ht="12.75">
      <c r="A197" s="8" t="s">
        <v>20</v>
      </c>
      <c r="B197">
        <v>1997</v>
      </c>
      <c r="C197" t="s">
        <v>74</v>
      </c>
      <c r="D197">
        <v>136590</v>
      </c>
      <c r="F197" s="8" t="s">
        <v>21</v>
      </c>
      <c r="G197">
        <v>1997</v>
      </c>
      <c r="H197" t="s">
        <v>74</v>
      </c>
      <c r="I197">
        <v>67.2</v>
      </c>
      <c r="J197">
        <f t="shared" si="6"/>
        <v>0.672</v>
      </c>
      <c r="M197" s="8" t="s">
        <v>38</v>
      </c>
      <c r="N197">
        <v>1997</v>
      </c>
      <c r="O197" t="s">
        <v>74</v>
      </c>
      <c r="P197">
        <v>203367</v>
      </c>
      <c r="R197" s="8" t="s">
        <v>22</v>
      </c>
      <c r="S197">
        <v>1997</v>
      </c>
      <c r="T197" t="s">
        <v>74</v>
      </c>
      <c r="U197">
        <v>129950</v>
      </c>
      <c r="W197" s="8" t="s">
        <v>23</v>
      </c>
      <c r="X197">
        <v>1997</v>
      </c>
      <c r="Y197" t="s">
        <v>74</v>
      </c>
      <c r="Z197">
        <v>63.9</v>
      </c>
      <c r="AA197">
        <f t="shared" si="7"/>
        <v>0.639</v>
      </c>
      <c r="AD197" s="8" t="s">
        <v>31</v>
      </c>
      <c r="AE197">
        <v>1997</v>
      </c>
      <c r="AF197" t="s">
        <v>74</v>
      </c>
      <c r="AG197">
        <v>4.9</v>
      </c>
      <c r="AL197">
        <v>129950</v>
      </c>
      <c r="AM197">
        <f t="shared" si="8"/>
        <v>114570</v>
      </c>
      <c r="AN197">
        <v>114.57</v>
      </c>
    </row>
    <row r="198" spans="1:40" ht="12.75">
      <c r="A198" s="8" t="s">
        <v>20</v>
      </c>
      <c r="B198">
        <v>1997</v>
      </c>
      <c r="C198" t="s">
        <v>75</v>
      </c>
      <c r="D198">
        <v>136916</v>
      </c>
      <c r="F198" s="8" t="s">
        <v>21</v>
      </c>
      <c r="G198">
        <v>1997</v>
      </c>
      <c r="H198" t="s">
        <v>75</v>
      </c>
      <c r="I198">
        <v>67.1</v>
      </c>
      <c r="J198">
        <f t="shared" si="6"/>
        <v>0.6709999999999999</v>
      </c>
      <c r="M198" s="8" t="s">
        <v>38</v>
      </c>
      <c r="N198">
        <v>1997</v>
      </c>
      <c r="O198" t="s">
        <v>75</v>
      </c>
      <c r="P198">
        <v>203936</v>
      </c>
      <c r="R198" s="8" t="s">
        <v>22</v>
      </c>
      <c r="S198">
        <v>1997</v>
      </c>
      <c r="T198" t="s">
        <v>75</v>
      </c>
      <c r="U198">
        <v>130504</v>
      </c>
      <c r="W198" s="8" t="s">
        <v>23</v>
      </c>
      <c r="X198">
        <v>1997</v>
      </c>
      <c r="Y198" t="s">
        <v>75</v>
      </c>
      <c r="Z198">
        <v>64</v>
      </c>
      <c r="AA198">
        <f t="shared" si="7"/>
        <v>0.64</v>
      </c>
      <c r="AD198" s="8" t="s">
        <v>31</v>
      </c>
      <c r="AE198">
        <v>1997</v>
      </c>
      <c r="AF198" t="s">
        <v>75</v>
      </c>
      <c r="AG198">
        <v>4.7</v>
      </c>
      <c r="AL198">
        <v>130504</v>
      </c>
      <c r="AM198">
        <f t="shared" si="8"/>
        <v>115291</v>
      </c>
      <c r="AN198">
        <v>115.291</v>
      </c>
    </row>
    <row r="199" spans="1:40" ht="12.75">
      <c r="A199" s="8" t="s">
        <v>20</v>
      </c>
      <c r="B199">
        <v>1998</v>
      </c>
      <c r="C199" t="s">
        <v>72</v>
      </c>
      <c r="D199">
        <v>137148</v>
      </c>
      <c r="F199" s="8" t="s">
        <v>21</v>
      </c>
      <c r="G199">
        <v>1998</v>
      </c>
      <c r="H199" t="s">
        <v>72</v>
      </c>
      <c r="I199">
        <v>67.1</v>
      </c>
      <c r="J199">
        <f t="shared" si="6"/>
        <v>0.6709999999999999</v>
      </c>
      <c r="M199" s="8" t="s">
        <v>38</v>
      </c>
      <c r="N199">
        <v>1998</v>
      </c>
      <c r="O199" t="s">
        <v>72</v>
      </c>
      <c r="P199">
        <v>204395</v>
      </c>
      <c r="R199" s="8" t="s">
        <v>22</v>
      </c>
      <c r="S199">
        <v>1998</v>
      </c>
      <c r="T199" t="s">
        <v>72</v>
      </c>
      <c r="U199">
        <v>130782</v>
      </c>
      <c r="W199" s="8" t="s">
        <v>23</v>
      </c>
      <c r="X199">
        <v>1998</v>
      </c>
      <c r="Y199" t="s">
        <v>72</v>
      </c>
      <c r="Z199">
        <v>64</v>
      </c>
      <c r="AA199">
        <f t="shared" si="7"/>
        <v>0.64</v>
      </c>
      <c r="AD199" s="8" t="s">
        <v>31</v>
      </c>
      <c r="AE199">
        <v>1998</v>
      </c>
      <c r="AF199" t="s">
        <v>72</v>
      </c>
      <c r="AG199">
        <v>4.6</v>
      </c>
      <c r="AL199">
        <v>130782</v>
      </c>
      <c r="AM199">
        <f t="shared" si="8"/>
        <v>115918</v>
      </c>
      <c r="AN199">
        <v>115.918</v>
      </c>
    </row>
    <row r="200" spans="1:40" ht="12.75">
      <c r="A200" s="8" t="s">
        <v>20</v>
      </c>
      <c r="B200">
        <v>1998</v>
      </c>
      <c r="C200" t="s">
        <v>73</v>
      </c>
      <c r="D200">
        <v>137326</v>
      </c>
      <c r="F200" s="8" t="s">
        <v>21</v>
      </c>
      <c r="G200">
        <v>1998</v>
      </c>
      <c r="H200" t="s">
        <v>73</v>
      </c>
      <c r="I200">
        <v>67</v>
      </c>
      <c r="J200">
        <f t="shared" si="6"/>
        <v>0.67</v>
      </c>
      <c r="M200" s="8" t="s">
        <v>38</v>
      </c>
      <c r="N200">
        <v>1998</v>
      </c>
      <c r="O200" t="s">
        <v>73</v>
      </c>
      <c r="P200">
        <v>204905</v>
      </c>
      <c r="R200" s="8" t="s">
        <v>22</v>
      </c>
      <c r="S200">
        <v>1998</v>
      </c>
      <c r="T200" t="s">
        <v>73</v>
      </c>
      <c r="U200">
        <v>131259</v>
      </c>
      <c r="W200" s="8" t="s">
        <v>23</v>
      </c>
      <c r="X200">
        <v>1998</v>
      </c>
      <c r="Y200" t="s">
        <v>73</v>
      </c>
      <c r="Z200">
        <v>64.1</v>
      </c>
      <c r="AA200">
        <f t="shared" si="7"/>
        <v>0.6409999999999999</v>
      </c>
      <c r="AD200" s="8" t="s">
        <v>31</v>
      </c>
      <c r="AE200">
        <v>1998</v>
      </c>
      <c r="AF200" t="s">
        <v>73</v>
      </c>
      <c r="AG200">
        <v>4.4</v>
      </c>
      <c r="AL200">
        <v>131259</v>
      </c>
      <c r="AM200">
        <f t="shared" si="8"/>
        <v>116695</v>
      </c>
      <c r="AN200">
        <v>116.695</v>
      </c>
    </row>
    <row r="201" spans="1:40" ht="12.75">
      <c r="A201" s="8" t="s">
        <v>20</v>
      </c>
      <c r="B201">
        <v>1998</v>
      </c>
      <c r="C201" t="s">
        <v>74</v>
      </c>
      <c r="D201">
        <v>137814</v>
      </c>
      <c r="F201" s="8" t="s">
        <v>21</v>
      </c>
      <c r="G201">
        <v>1998</v>
      </c>
      <c r="H201" t="s">
        <v>74</v>
      </c>
      <c r="I201">
        <v>67.1</v>
      </c>
      <c r="J201">
        <f t="shared" si="6"/>
        <v>0.6709999999999999</v>
      </c>
      <c r="M201" s="8" t="s">
        <v>38</v>
      </c>
      <c r="N201">
        <v>1998</v>
      </c>
      <c r="O201" t="s">
        <v>74</v>
      </c>
      <c r="P201">
        <v>205483</v>
      </c>
      <c r="R201" s="8" t="s">
        <v>22</v>
      </c>
      <c r="S201">
        <v>1998</v>
      </c>
      <c r="T201" t="s">
        <v>74</v>
      </c>
      <c r="U201">
        <v>131568</v>
      </c>
      <c r="W201" s="8" t="s">
        <v>23</v>
      </c>
      <c r="X201">
        <v>1998</v>
      </c>
      <c r="Y201" t="s">
        <v>74</v>
      </c>
      <c r="Z201">
        <v>64</v>
      </c>
      <c r="AA201">
        <f t="shared" si="7"/>
        <v>0.64</v>
      </c>
      <c r="AD201" s="8" t="s">
        <v>31</v>
      </c>
      <c r="AE201">
        <v>1998</v>
      </c>
      <c r="AF201" t="s">
        <v>74</v>
      </c>
      <c r="AG201">
        <v>4.5</v>
      </c>
      <c r="AL201">
        <v>131568</v>
      </c>
      <c r="AM201">
        <f t="shared" si="8"/>
        <v>117210</v>
      </c>
      <c r="AN201">
        <v>117.21</v>
      </c>
    </row>
    <row r="202" spans="1:40" ht="12.75">
      <c r="A202" s="8" t="s">
        <v>20</v>
      </c>
      <c r="B202">
        <v>1998</v>
      </c>
      <c r="C202" t="s">
        <v>75</v>
      </c>
      <c r="D202">
        <v>138431</v>
      </c>
      <c r="F202" s="8" t="s">
        <v>21</v>
      </c>
      <c r="G202">
        <v>1998</v>
      </c>
      <c r="H202" t="s">
        <v>75</v>
      </c>
      <c r="I202">
        <v>67.2</v>
      </c>
      <c r="J202">
        <f t="shared" si="6"/>
        <v>0.672</v>
      </c>
      <c r="M202" s="8" t="s">
        <v>38</v>
      </c>
      <c r="N202">
        <v>1998</v>
      </c>
      <c r="O202" t="s">
        <v>75</v>
      </c>
      <c r="P202">
        <v>206098</v>
      </c>
      <c r="R202" s="8" t="s">
        <v>22</v>
      </c>
      <c r="S202">
        <v>1998</v>
      </c>
      <c r="T202" t="s">
        <v>75</v>
      </c>
      <c r="U202">
        <v>132294</v>
      </c>
      <c r="W202" s="8" t="s">
        <v>23</v>
      </c>
      <c r="X202">
        <v>1998</v>
      </c>
      <c r="Y202" t="s">
        <v>75</v>
      </c>
      <c r="Z202">
        <v>64.2</v>
      </c>
      <c r="AA202">
        <f t="shared" si="7"/>
        <v>0.642</v>
      </c>
      <c r="AD202" s="8" t="s">
        <v>31</v>
      </c>
      <c r="AE202">
        <v>1998</v>
      </c>
      <c r="AF202" t="s">
        <v>75</v>
      </c>
      <c r="AG202">
        <v>4.4</v>
      </c>
      <c r="AL202">
        <v>132294</v>
      </c>
      <c r="AM202">
        <f t="shared" si="8"/>
        <v>117794</v>
      </c>
      <c r="AN202">
        <v>117.794</v>
      </c>
    </row>
    <row r="203" spans="1:40" ht="12.75">
      <c r="A203" s="8" t="s">
        <v>20</v>
      </c>
      <c r="B203">
        <v>1999</v>
      </c>
      <c r="C203" t="s">
        <v>72</v>
      </c>
      <c r="D203">
        <v>138900</v>
      </c>
      <c r="F203" s="8" t="s">
        <v>21</v>
      </c>
      <c r="G203">
        <v>1999</v>
      </c>
      <c r="H203" t="s">
        <v>72</v>
      </c>
      <c r="I203">
        <v>67.1</v>
      </c>
      <c r="J203">
        <f t="shared" si="6"/>
        <v>0.6709999999999999</v>
      </c>
      <c r="M203" s="8" t="s">
        <v>38</v>
      </c>
      <c r="N203">
        <v>1999</v>
      </c>
      <c r="O203" t="s">
        <v>72</v>
      </c>
      <c r="P203">
        <v>206876</v>
      </c>
      <c r="R203" s="8" t="s">
        <v>22</v>
      </c>
      <c r="S203">
        <v>1999</v>
      </c>
      <c r="T203" t="s">
        <v>72</v>
      </c>
      <c r="U203">
        <v>132943</v>
      </c>
      <c r="W203" s="8" t="s">
        <v>23</v>
      </c>
      <c r="X203">
        <v>1999</v>
      </c>
      <c r="Y203" t="s">
        <v>72</v>
      </c>
      <c r="Z203">
        <v>64.3</v>
      </c>
      <c r="AA203">
        <f t="shared" si="7"/>
        <v>0.643</v>
      </c>
      <c r="AD203" s="8" t="s">
        <v>31</v>
      </c>
      <c r="AE203">
        <v>1999</v>
      </c>
      <c r="AF203" t="s">
        <v>72</v>
      </c>
      <c r="AG203">
        <v>4.3</v>
      </c>
      <c r="AL203">
        <v>132943</v>
      </c>
      <c r="AM203">
        <f t="shared" si="8"/>
        <v>118032</v>
      </c>
      <c r="AN203">
        <v>118.032</v>
      </c>
    </row>
    <row r="204" spans="1:40" ht="12.75">
      <c r="A204" s="8" t="s">
        <v>20</v>
      </c>
      <c r="B204">
        <v>1999</v>
      </c>
      <c r="C204" t="s">
        <v>73</v>
      </c>
      <c r="D204">
        <v>139132</v>
      </c>
      <c r="F204" s="8" t="s">
        <v>21</v>
      </c>
      <c r="G204">
        <v>1999</v>
      </c>
      <c r="H204" t="s">
        <v>73</v>
      </c>
      <c r="I204">
        <v>67.1</v>
      </c>
      <c r="J204">
        <f aca="true" t="shared" si="9" ref="J204:J232">I204/100</f>
        <v>0.6709999999999999</v>
      </c>
      <c r="M204" s="8" t="s">
        <v>38</v>
      </c>
      <c r="N204">
        <v>1999</v>
      </c>
      <c r="O204" t="s">
        <v>73</v>
      </c>
      <c r="P204">
        <v>207432</v>
      </c>
      <c r="R204" s="8" t="s">
        <v>22</v>
      </c>
      <c r="S204">
        <v>1999</v>
      </c>
      <c r="T204" t="s">
        <v>73</v>
      </c>
      <c r="U204">
        <v>133215</v>
      </c>
      <c r="W204" s="8" t="s">
        <v>23</v>
      </c>
      <c r="X204">
        <v>1999</v>
      </c>
      <c r="Y204" t="s">
        <v>73</v>
      </c>
      <c r="Z204">
        <v>64.2</v>
      </c>
      <c r="AA204">
        <f aca="true" t="shared" si="10" ref="AA204:AA232">Z204/100</f>
        <v>0.642</v>
      </c>
      <c r="AD204" s="8" t="s">
        <v>31</v>
      </c>
      <c r="AE204">
        <v>1999</v>
      </c>
      <c r="AF204" t="s">
        <v>73</v>
      </c>
      <c r="AG204">
        <v>4.3</v>
      </c>
      <c r="AL204">
        <v>133215</v>
      </c>
      <c r="AM204">
        <f aca="true" t="shared" si="11" ref="AM204:AM231">AN204*1000</f>
        <v>118816</v>
      </c>
      <c r="AN204">
        <v>118.816</v>
      </c>
    </row>
    <row r="205" spans="1:40" ht="12.75">
      <c r="A205" s="8" t="s">
        <v>20</v>
      </c>
      <c r="B205">
        <v>1999</v>
      </c>
      <c r="C205" t="s">
        <v>74</v>
      </c>
      <c r="D205">
        <v>139497</v>
      </c>
      <c r="F205" s="8" t="s">
        <v>21</v>
      </c>
      <c r="G205">
        <v>1999</v>
      </c>
      <c r="H205" t="s">
        <v>74</v>
      </c>
      <c r="I205">
        <v>67.1</v>
      </c>
      <c r="J205">
        <f t="shared" si="9"/>
        <v>0.6709999999999999</v>
      </c>
      <c r="M205" s="8" t="s">
        <v>38</v>
      </c>
      <c r="N205">
        <v>1999</v>
      </c>
      <c r="O205" t="s">
        <v>74</v>
      </c>
      <c r="P205">
        <v>208044</v>
      </c>
      <c r="R205" s="8" t="s">
        <v>22</v>
      </c>
      <c r="S205">
        <v>1999</v>
      </c>
      <c r="T205" t="s">
        <v>74</v>
      </c>
      <c r="U205">
        <v>133571</v>
      </c>
      <c r="W205" s="8" t="s">
        <v>23</v>
      </c>
      <c r="X205">
        <v>1999</v>
      </c>
      <c r="Y205" t="s">
        <v>74</v>
      </c>
      <c r="Z205">
        <v>64.2</v>
      </c>
      <c r="AA205">
        <f t="shared" si="10"/>
        <v>0.642</v>
      </c>
      <c r="AD205" s="8" t="s">
        <v>31</v>
      </c>
      <c r="AE205">
        <v>1999</v>
      </c>
      <c r="AF205" t="s">
        <v>74</v>
      </c>
      <c r="AG205">
        <v>4.2</v>
      </c>
      <c r="AL205">
        <v>133571</v>
      </c>
      <c r="AM205">
        <f t="shared" si="11"/>
        <v>119506</v>
      </c>
      <c r="AN205">
        <v>119.506</v>
      </c>
    </row>
    <row r="206" spans="1:40" ht="12.75">
      <c r="A206" s="8" t="s">
        <v>20</v>
      </c>
      <c r="B206">
        <v>1999</v>
      </c>
      <c r="C206" t="s">
        <v>75</v>
      </c>
      <c r="D206">
        <v>139991</v>
      </c>
      <c r="F206" s="8" t="s">
        <v>21</v>
      </c>
      <c r="G206">
        <v>1999</v>
      </c>
      <c r="H206" t="s">
        <v>75</v>
      </c>
      <c r="I206">
        <v>67.1</v>
      </c>
      <c r="J206">
        <f t="shared" si="9"/>
        <v>0.6709999999999999</v>
      </c>
      <c r="M206" s="8" t="s">
        <v>38</v>
      </c>
      <c r="N206">
        <v>1999</v>
      </c>
      <c r="O206" t="s">
        <v>75</v>
      </c>
      <c r="P206">
        <v>208660</v>
      </c>
      <c r="R206" s="8" t="s">
        <v>22</v>
      </c>
      <c r="S206">
        <v>1999</v>
      </c>
      <c r="T206" t="s">
        <v>75</v>
      </c>
      <c r="U206">
        <v>134275</v>
      </c>
      <c r="W206" s="8" t="s">
        <v>23</v>
      </c>
      <c r="X206">
        <v>1999</v>
      </c>
      <c r="Y206" t="s">
        <v>75</v>
      </c>
      <c r="Z206">
        <v>64.4</v>
      </c>
      <c r="AA206">
        <f t="shared" si="10"/>
        <v>0.644</v>
      </c>
      <c r="AD206" s="8" t="s">
        <v>31</v>
      </c>
      <c r="AE206">
        <v>1999</v>
      </c>
      <c r="AF206" t="s">
        <v>75</v>
      </c>
      <c r="AG206">
        <v>4.1</v>
      </c>
      <c r="AL206">
        <v>134275</v>
      </c>
      <c r="AM206">
        <f t="shared" si="11"/>
        <v>120053</v>
      </c>
      <c r="AN206">
        <v>120.053</v>
      </c>
    </row>
    <row r="207" spans="1:40" ht="12.75">
      <c r="A207" s="8" t="s">
        <v>20</v>
      </c>
      <c r="B207">
        <v>2000</v>
      </c>
      <c r="C207" t="s">
        <v>72</v>
      </c>
      <c r="D207">
        <v>142386</v>
      </c>
      <c r="F207" s="8" t="s">
        <v>21</v>
      </c>
      <c r="G207">
        <v>2000</v>
      </c>
      <c r="H207" t="s">
        <v>72</v>
      </c>
      <c r="I207">
        <v>67.3</v>
      </c>
      <c r="J207">
        <f t="shared" si="9"/>
        <v>0.6729999999999999</v>
      </c>
      <c r="M207" s="8" t="s">
        <v>38</v>
      </c>
      <c r="N207">
        <v>2000</v>
      </c>
      <c r="O207" t="s">
        <v>72</v>
      </c>
      <c r="P207">
        <v>211586</v>
      </c>
      <c r="R207" s="8" t="s">
        <v>22</v>
      </c>
      <c r="S207">
        <v>2000</v>
      </c>
      <c r="T207" t="s">
        <v>72</v>
      </c>
      <c r="U207">
        <v>136620</v>
      </c>
      <c r="W207" s="8" t="s">
        <v>23</v>
      </c>
      <c r="X207">
        <v>2000</v>
      </c>
      <c r="Y207" t="s">
        <v>72</v>
      </c>
      <c r="Z207">
        <v>64.6</v>
      </c>
      <c r="AA207">
        <f t="shared" si="10"/>
        <v>0.6459999999999999</v>
      </c>
      <c r="AD207" s="8" t="s">
        <v>31</v>
      </c>
      <c r="AE207">
        <v>2000</v>
      </c>
      <c r="AF207" t="s">
        <v>72</v>
      </c>
      <c r="AG207">
        <v>4</v>
      </c>
      <c r="AL207">
        <v>136620</v>
      </c>
      <c r="AM207">
        <f t="shared" si="11"/>
        <v>120854</v>
      </c>
      <c r="AN207">
        <v>120.854</v>
      </c>
    </row>
    <row r="208" spans="1:40" ht="12.75">
      <c r="A208" s="8" t="s">
        <v>20</v>
      </c>
      <c r="B208">
        <v>2000</v>
      </c>
      <c r="C208" t="s">
        <v>73</v>
      </c>
      <c r="D208">
        <v>142577</v>
      </c>
      <c r="F208" s="8" t="s">
        <v>21</v>
      </c>
      <c r="G208">
        <v>2000</v>
      </c>
      <c r="H208" t="s">
        <v>73</v>
      </c>
      <c r="I208">
        <v>67.2</v>
      </c>
      <c r="J208">
        <f t="shared" si="9"/>
        <v>0.672</v>
      </c>
      <c r="M208" s="8" t="s">
        <v>38</v>
      </c>
      <c r="N208">
        <v>2000</v>
      </c>
      <c r="O208" t="s">
        <v>73</v>
      </c>
      <c r="P208">
        <v>212242</v>
      </c>
      <c r="R208" s="8" t="s">
        <v>22</v>
      </c>
      <c r="S208">
        <v>2000</v>
      </c>
      <c r="T208" t="s">
        <v>73</v>
      </c>
      <c r="U208">
        <v>136947</v>
      </c>
      <c r="W208" s="8" t="s">
        <v>23</v>
      </c>
      <c r="X208">
        <v>2000</v>
      </c>
      <c r="Y208" t="s">
        <v>73</v>
      </c>
      <c r="Z208">
        <v>64.5</v>
      </c>
      <c r="AA208">
        <f t="shared" si="10"/>
        <v>0.645</v>
      </c>
      <c r="AD208" s="8" t="s">
        <v>31</v>
      </c>
      <c r="AE208">
        <v>2000</v>
      </c>
      <c r="AF208" t="s">
        <v>73</v>
      </c>
      <c r="AG208">
        <v>3.9</v>
      </c>
      <c r="AL208">
        <v>136947</v>
      </c>
      <c r="AM208">
        <f t="shared" si="11"/>
        <v>121293</v>
      </c>
      <c r="AN208">
        <v>121.293</v>
      </c>
    </row>
    <row r="209" spans="1:40" ht="12.75">
      <c r="A209" s="8" t="s">
        <v>20</v>
      </c>
      <c r="B209">
        <v>2000</v>
      </c>
      <c r="C209" t="s">
        <v>74</v>
      </c>
      <c r="D209">
        <v>142437</v>
      </c>
      <c r="F209" s="8" t="s">
        <v>21</v>
      </c>
      <c r="G209">
        <v>2000</v>
      </c>
      <c r="H209" t="s">
        <v>74</v>
      </c>
      <c r="I209">
        <v>66.9</v>
      </c>
      <c r="J209">
        <f t="shared" si="9"/>
        <v>0.669</v>
      </c>
      <c r="M209" s="8" t="s">
        <v>38</v>
      </c>
      <c r="N209">
        <v>2000</v>
      </c>
      <c r="O209" t="s">
        <v>74</v>
      </c>
      <c r="P209">
        <v>212918</v>
      </c>
      <c r="R209" s="8" t="s">
        <v>22</v>
      </c>
      <c r="S209">
        <v>2000</v>
      </c>
      <c r="T209" t="s">
        <v>74</v>
      </c>
      <c r="U209">
        <v>136695</v>
      </c>
      <c r="W209" s="8" t="s">
        <v>23</v>
      </c>
      <c r="X209">
        <v>2000</v>
      </c>
      <c r="Y209" t="s">
        <v>74</v>
      </c>
      <c r="Z209">
        <v>64.2</v>
      </c>
      <c r="AA209">
        <f t="shared" si="10"/>
        <v>0.642</v>
      </c>
      <c r="AD209" s="8" t="s">
        <v>31</v>
      </c>
      <c r="AE209">
        <v>2000</v>
      </c>
      <c r="AF209" t="s">
        <v>74</v>
      </c>
      <c r="AG209">
        <v>4</v>
      </c>
      <c r="AL209">
        <v>136695</v>
      </c>
      <c r="AM209">
        <f t="shared" si="11"/>
        <v>121503</v>
      </c>
      <c r="AN209">
        <v>121.503</v>
      </c>
    </row>
    <row r="210" spans="1:40" ht="12.75">
      <c r="A210" s="8" t="s">
        <v>20</v>
      </c>
      <c r="B210">
        <v>2000</v>
      </c>
      <c r="C210" t="s">
        <v>75</v>
      </c>
      <c r="D210">
        <v>142944</v>
      </c>
      <c r="F210" s="8" t="s">
        <v>21</v>
      </c>
      <c r="G210">
        <v>2000</v>
      </c>
      <c r="H210" t="s">
        <v>75</v>
      </c>
      <c r="I210">
        <v>66.9</v>
      </c>
      <c r="J210">
        <f t="shared" si="9"/>
        <v>0.669</v>
      </c>
      <c r="M210" s="8" t="s">
        <v>38</v>
      </c>
      <c r="N210">
        <v>2000</v>
      </c>
      <c r="O210" t="s">
        <v>75</v>
      </c>
      <c r="P210">
        <v>213560</v>
      </c>
      <c r="R210" s="8" t="s">
        <v>22</v>
      </c>
      <c r="S210">
        <v>2000</v>
      </c>
      <c r="T210" t="s">
        <v>75</v>
      </c>
      <c r="U210">
        <v>137341</v>
      </c>
      <c r="W210" s="8" t="s">
        <v>23</v>
      </c>
      <c r="X210">
        <v>2000</v>
      </c>
      <c r="Y210" t="s">
        <v>75</v>
      </c>
      <c r="Z210">
        <v>64.3</v>
      </c>
      <c r="AA210">
        <f t="shared" si="10"/>
        <v>0.643</v>
      </c>
      <c r="AD210" s="8" t="s">
        <v>31</v>
      </c>
      <c r="AE210">
        <v>2000</v>
      </c>
      <c r="AF210" t="s">
        <v>75</v>
      </c>
      <c r="AG210">
        <v>3.9</v>
      </c>
      <c r="AL210">
        <v>137341</v>
      </c>
      <c r="AM210">
        <f t="shared" si="11"/>
        <v>121414</v>
      </c>
      <c r="AN210">
        <v>121.414</v>
      </c>
    </row>
    <row r="211" spans="1:40" ht="12.75">
      <c r="A211" s="8" t="s">
        <v>20</v>
      </c>
      <c r="B211">
        <v>2001</v>
      </c>
      <c r="C211" t="s">
        <v>72</v>
      </c>
      <c r="D211">
        <v>143808</v>
      </c>
      <c r="F211" s="8" t="s">
        <v>21</v>
      </c>
      <c r="G211">
        <v>2001</v>
      </c>
      <c r="H211" t="s">
        <v>72</v>
      </c>
      <c r="I211">
        <v>67.2</v>
      </c>
      <c r="J211">
        <f t="shared" si="9"/>
        <v>0.672</v>
      </c>
      <c r="M211" s="8" t="s">
        <v>38</v>
      </c>
      <c r="N211">
        <v>2001</v>
      </c>
      <c r="O211" t="s">
        <v>72</v>
      </c>
      <c r="P211">
        <v>214101</v>
      </c>
      <c r="R211" s="8" t="s">
        <v>22</v>
      </c>
      <c r="S211">
        <v>2001</v>
      </c>
      <c r="T211" t="s">
        <v>72</v>
      </c>
      <c r="U211">
        <v>137724</v>
      </c>
      <c r="W211" s="8" t="s">
        <v>23</v>
      </c>
      <c r="X211">
        <v>2001</v>
      </c>
      <c r="Y211" t="s">
        <v>72</v>
      </c>
      <c r="Z211">
        <v>64.3</v>
      </c>
      <c r="AA211">
        <f t="shared" si="10"/>
        <v>0.643</v>
      </c>
      <c r="AD211" s="8" t="s">
        <v>31</v>
      </c>
      <c r="AE211">
        <v>2001</v>
      </c>
      <c r="AF211" t="s">
        <v>72</v>
      </c>
      <c r="AG211">
        <v>4.2</v>
      </c>
      <c r="AL211">
        <v>137724</v>
      </c>
      <c r="AM211">
        <f t="shared" si="11"/>
        <v>121801</v>
      </c>
      <c r="AN211">
        <v>121.801</v>
      </c>
    </row>
    <row r="212" spans="1:40" ht="12.75">
      <c r="A212" s="8" t="s">
        <v>20</v>
      </c>
      <c r="B212">
        <v>2001</v>
      </c>
      <c r="C212" t="s">
        <v>73</v>
      </c>
      <c r="D212">
        <v>143415</v>
      </c>
      <c r="F212" s="8" t="s">
        <v>21</v>
      </c>
      <c r="G212">
        <v>2001</v>
      </c>
      <c r="H212" t="s">
        <v>73</v>
      </c>
      <c r="I212">
        <v>66.8</v>
      </c>
      <c r="J212">
        <f t="shared" si="9"/>
        <v>0.6679999999999999</v>
      </c>
      <c r="M212" s="8" t="s">
        <v>38</v>
      </c>
      <c r="N212">
        <v>2001</v>
      </c>
      <c r="O212" t="s">
        <v>73</v>
      </c>
      <c r="P212">
        <v>214735</v>
      </c>
      <c r="R212" s="8" t="s">
        <v>22</v>
      </c>
      <c r="S212">
        <v>2001</v>
      </c>
      <c r="T212" t="s">
        <v>73</v>
      </c>
      <c r="U212">
        <v>137088</v>
      </c>
      <c r="W212" s="8" t="s">
        <v>23</v>
      </c>
      <c r="X212">
        <v>2001</v>
      </c>
      <c r="Y212" t="s">
        <v>73</v>
      </c>
      <c r="Z212">
        <v>63.8</v>
      </c>
      <c r="AA212">
        <f t="shared" si="10"/>
        <v>0.638</v>
      </c>
      <c r="AD212" s="8" t="s">
        <v>31</v>
      </c>
      <c r="AE212">
        <v>2001</v>
      </c>
      <c r="AF212" t="s">
        <v>73</v>
      </c>
      <c r="AG212">
        <v>4.4</v>
      </c>
      <c r="AL212">
        <v>137088</v>
      </c>
      <c r="AM212">
        <f t="shared" si="11"/>
        <v>121000</v>
      </c>
      <c r="AN212">
        <v>121</v>
      </c>
    </row>
    <row r="213" spans="1:40" ht="12.75">
      <c r="A213" s="8" t="s">
        <v>20</v>
      </c>
      <c r="B213">
        <v>2001</v>
      </c>
      <c r="C213" t="s">
        <v>74</v>
      </c>
      <c r="D213">
        <v>143642</v>
      </c>
      <c r="F213" s="8" t="s">
        <v>21</v>
      </c>
      <c r="G213">
        <v>2001</v>
      </c>
      <c r="H213" t="s">
        <v>74</v>
      </c>
      <c r="I213">
        <v>66.7</v>
      </c>
      <c r="J213">
        <f t="shared" si="9"/>
        <v>0.667</v>
      </c>
      <c r="M213" s="8" t="s">
        <v>38</v>
      </c>
      <c r="N213">
        <v>2001</v>
      </c>
      <c r="O213" t="s">
        <v>74</v>
      </c>
      <c r="P213">
        <v>215422</v>
      </c>
      <c r="R213" s="8" t="s">
        <v>22</v>
      </c>
      <c r="S213">
        <v>2001</v>
      </c>
      <c r="T213" t="s">
        <v>74</v>
      </c>
      <c r="U213">
        <v>136720</v>
      </c>
      <c r="W213" s="8" t="s">
        <v>23</v>
      </c>
      <c r="X213">
        <v>2001</v>
      </c>
      <c r="Y213" t="s">
        <v>74</v>
      </c>
      <c r="Z213">
        <v>63.5</v>
      </c>
      <c r="AA213">
        <f t="shared" si="10"/>
        <v>0.635</v>
      </c>
      <c r="AD213" s="8" t="s">
        <v>31</v>
      </c>
      <c r="AE213">
        <v>2001</v>
      </c>
      <c r="AF213" t="s">
        <v>74</v>
      </c>
      <c r="AG213">
        <v>4.8</v>
      </c>
      <c r="AL213">
        <v>136720</v>
      </c>
      <c r="AM213">
        <f t="shared" si="11"/>
        <v>120087</v>
      </c>
      <c r="AN213">
        <v>120.087</v>
      </c>
    </row>
    <row r="214" spans="1:40" ht="12.75">
      <c r="A214" s="8" t="s">
        <v>20</v>
      </c>
      <c r="B214">
        <v>2001</v>
      </c>
      <c r="C214" t="s">
        <v>75</v>
      </c>
      <c r="D214">
        <v>144210</v>
      </c>
      <c r="F214" s="8" t="s">
        <v>21</v>
      </c>
      <c r="G214">
        <v>2001</v>
      </c>
      <c r="H214" t="s">
        <v>75</v>
      </c>
      <c r="I214">
        <v>66.7</v>
      </c>
      <c r="J214">
        <f t="shared" si="9"/>
        <v>0.667</v>
      </c>
      <c r="M214" s="8" t="s">
        <v>38</v>
      </c>
      <c r="N214">
        <v>2001</v>
      </c>
      <c r="O214" t="s">
        <v>75</v>
      </c>
      <c r="P214">
        <v>216112</v>
      </c>
      <c r="R214" s="8" t="s">
        <v>22</v>
      </c>
      <c r="S214">
        <v>2001</v>
      </c>
      <c r="T214" t="s">
        <v>75</v>
      </c>
      <c r="U214">
        <v>136225</v>
      </c>
      <c r="W214" s="8" t="s">
        <v>23</v>
      </c>
      <c r="X214">
        <v>2001</v>
      </c>
      <c r="Y214" t="s">
        <v>75</v>
      </c>
      <c r="Z214">
        <v>63</v>
      </c>
      <c r="AA214">
        <f t="shared" si="10"/>
        <v>0.63</v>
      </c>
      <c r="AD214" s="8" t="s">
        <v>31</v>
      </c>
      <c r="AE214">
        <v>2001</v>
      </c>
      <c r="AF214" t="s">
        <v>75</v>
      </c>
      <c r="AG214">
        <v>5.5</v>
      </c>
      <c r="AL214">
        <v>136225</v>
      </c>
      <c r="AM214">
        <f t="shared" si="11"/>
        <v>118963</v>
      </c>
      <c r="AN214">
        <v>118.963</v>
      </c>
    </row>
    <row r="215" spans="1:40" ht="12.75">
      <c r="A215" s="8" t="s">
        <v>20</v>
      </c>
      <c r="B215">
        <v>2002</v>
      </c>
      <c r="C215" t="s">
        <v>72</v>
      </c>
      <c r="D215">
        <v>144344</v>
      </c>
      <c r="F215" s="8" t="s">
        <v>21</v>
      </c>
      <c r="G215">
        <v>2002</v>
      </c>
      <c r="H215" t="s">
        <v>72</v>
      </c>
      <c r="I215">
        <v>66.6</v>
      </c>
      <c r="J215">
        <f t="shared" si="9"/>
        <v>0.6659999999999999</v>
      </c>
      <c r="M215" s="8" t="s">
        <v>38</v>
      </c>
      <c r="N215">
        <v>2002</v>
      </c>
      <c r="O215" t="s">
        <v>72</v>
      </c>
      <c r="P215">
        <v>216664</v>
      </c>
      <c r="R215" s="8" t="s">
        <v>22</v>
      </c>
      <c r="S215">
        <v>2002</v>
      </c>
      <c r="T215" t="s">
        <v>72</v>
      </c>
      <c r="U215">
        <v>136112</v>
      </c>
      <c r="W215" s="8" t="s">
        <v>23</v>
      </c>
      <c r="X215">
        <v>2002</v>
      </c>
      <c r="Y215" t="s">
        <v>72</v>
      </c>
      <c r="Z215">
        <v>62.8</v>
      </c>
      <c r="AA215">
        <f t="shared" si="10"/>
        <v>0.628</v>
      </c>
      <c r="AD215" s="8" t="s">
        <v>31</v>
      </c>
      <c r="AE215">
        <v>2002</v>
      </c>
      <c r="AF215" t="s">
        <v>72</v>
      </c>
      <c r="AG215">
        <v>5.7</v>
      </c>
      <c r="AL215">
        <v>136112</v>
      </c>
      <c r="AM215">
        <f t="shared" si="11"/>
        <v>117869</v>
      </c>
      <c r="AN215">
        <v>117.869</v>
      </c>
    </row>
    <row r="216" spans="1:40" ht="12.75">
      <c r="A216" s="8" t="s">
        <v>20</v>
      </c>
      <c r="B216">
        <v>2002</v>
      </c>
      <c r="C216" t="s">
        <v>73</v>
      </c>
      <c r="D216">
        <v>144818</v>
      </c>
      <c r="F216" s="8" t="s">
        <v>21</v>
      </c>
      <c r="G216">
        <v>2002</v>
      </c>
      <c r="H216" t="s">
        <v>73</v>
      </c>
      <c r="I216">
        <v>66.7</v>
      </c>
      <c r="J216">
        <f t="shared" si="9"/>
        <v>0.667</v>
      </c>
      <c r="M216" s="8" t="s">
        <v>38</v>
      </c>
      <c r="N216">
        <v>2002</v>
      </c>
      <c r="O216" t="s">
        <v>73</v>
      </c>
      <c r="P216">
        <v>217204</v>
      </c>
      <c r="R216" s="8" t="s">
        <v>22</v>
      </c>
      <c r="S216">
        <v>2002</v>
      </c>
      <c r="T216" t="s">
        <v>73</v>
      </c>
      <c r="U216">
        <v>136366</v>
      </c>
      <c r="W216" s="8" t="s">
        <v>23</v>
      </c>
      <c r="X216">
        <v>2002</v>
      </c>
      <c r="Y216" t="s">
        <v>73</v>
      </c>
      <c r="Z216">
        <v>62.8</v>
      </c>
      <c r="AA216">
        <f t="shared" si="10"/>
        <v>0.628</v>
      </c>
      <c r="AD216" s="8" t="s">
        <v>31</v>
      </c>
      <c r="AE216">
        <v>2002</v>
      </c>
      <c r="AF216" t="s">
        <v>73</v>
      </c>
      <c r="AG216">
        <v>5.8</v>
      </c>
      <c r="AL216">
        <v>136366</v>
      </c>
      <c r="AM216">
        <f t="shared" si="11"/>
        <v>117704</v>
      </c>
      <c r="AN216">
        <v>117.704</v>
      </c>
    </row>
    <row r="217" spans="1:40" ht="12.75">
      <c r="A217" s="8" t="s">
        <v>20</v>
      </c>
      <c r="B217">
        <v>2002</v>
      </c>
      <c r="C217" t="s">
        <v>74</v>
      </c>
      <c r="D217">
        <v>145124</v>
      </c>
      <c r="F217" s="8" t="s">
        <v>21</v>
      </c>
      <c r="G217">
        <v>2002</v>
      </c>
      <c r="H217" t="s">
        <v>74</v>
      </c>
      <c r="I217">
        <v>66.6</v>
      </c>
      <c r="J217">
        <f t="shared" si="9"/>
        <v>0.6659999999999999</v>
      </c>
      <c r="M217" s="8" t="s">
        <v>38</v>
      </c>
      <c r="N217">
        <v>2002</v>
      </c>
      <c r="O217" t="s">
        <v>74</v>
      </c>
      <c r="P217">
        <v>217867</v>
      </c>
      <c r="R217" s="8" t="s">
        <v>22</v>
      </c>
      <c r="S217">
        <v>2002</v>
      </c>
      <c r="T217" t="s">
        <v>74</v>
      </c>
      <c r="U217">
        <v>136804</v>
      </c>
      <c r="W217" s="8" t="s">
        <v>23</v>
      </c>
      <c r="X217">
        <v>2002</v>
      </c>
      <c r="Y217" t="s">
        <v>74</v>
      </c>
      <c r="Z217">
        <v>62.8</v>
      </c>
      <c r="AA217">
        <f t="shared" si="10"/>
        <v>0.628</v>
      </c>
      <c r="AD217" s="8" t="s">
        <v>31</v>
      </c>
      <c r="AE217">
        <v>2002</v>
      </c>
      <c r="AF217" t="s">
        <v>74</v>
      </c>
      <c r="AG217">
        <v>5.7</v>
      </c>
      <c r="AL217">
        <v>136804</v>
      </c>
      <c r="AM217">
        <f t="shared" si="11"/>
        <v>117625</v>
      </c>
      <c r="AN217">
        <v>117.625</v>
      </c>
    </row>
    <row r="218" spans="1:40" ht="12.75">
      <c r="A218" s="8" t="s">
        <v>20</v>
      </c>
      <c r="B218">
        <v>2002</v>
      </c>
      <c r="C218" t="s">
        <v>75</v>
      </c>
      <c r="D218">
        <v>145143</v>
      </c>
      <c r="F218" s="8" t="s">
        <v>21</v>
      </c>
      <c r="G218">
        <v>2002</v>
      </c>
      <c r="H218" t="s">
        <v>75</v>
      </c>
      <c r="I218">
        <v>66.4</v>
      </c>
      <c r="J218">
        <f t="shared" si="9"/>
        <v>0.664</v>
      </c>
      <c r="M218" s="8" t="s">
        <v>38</v>
      </c>
      <c r="N218">
        <v>2002</v>
      </c>
      <c r="O218" t="s">
        <v>75</v>
      </c>
      <c r="P218">
        <v>218543</v>
      </c>
      <c r="R218" s="8" t="s">
        <v>22</v>
      </c>
      <c r="S218">
        <v>2002</v>
      </c>
      <c r="T218" t="s">
        <v>75</v>
      </c>
      <c r="U218">
        <v>136639</v>
      </c>
      <c r="W218" s="8" t="s">
        <v>23</v>
      </c>
      <c r="X218">
        <v>2002</v>
      </c>
      <c r="Y218" t="s">
        <v>75</v>
      </c>
      <c r="Z218">
        <v>62.5</v>
      </c>
      <c r="AA218">
        <f t="shared" si="10"/>
        <v>0.625</v>
      </c>
      <c r="AD218" s="8" t="s">
        <v>31</v>
      </c>
      <c r="AE218">
        <v>2002</v>
      </c>
      <c r="AF218" t="s">
        <v>75</v>
      </c>
      <c r="AG218">
        <v>5.9</v>
      </c>
      <c r="AL218">
        <v>136639</v>
      </c>
      <c r="AM218">
        <f t="shared" si="11"/>
        <v>117748</v>
      </c>
      <c r="AN218">
        <v>117.748</v>
      </c>
    </row>
    <row r="219" spans="1:40" ht="12.75">
      <c r="A219" s="8" t="s">
        <v>20</v>
      </c>
      <c r="B219">
        <v>2003</v>
      </c>
      <c r="C219" t="s">
        <v>72</v>
      </c>
      <c r="D219">
        <v>146015</v>
      </c>
      <c r="F219" s="8" t="s">
        <v>21</v>
      </c>
      <c r="G219">
        <v>2003</v>
      </c>
      <c r="H219" t="s">
        <v>72</v>
      </c>
      <c r="I219">
        <v>66.3</v>
      </c>
      <c r="J219">
        <f t="shared" si="9"/>
        <v>0.6629999999999999</v>
      </c>
      <c r="M219" s="8" t="s">
        <v>38</v>
      </c>
      <c r="N219">
        <v>2003</v>
      </c>
      <c r="O219" t="s">
        <v>72</v>
      </c>
      <c r="P219">
        <v>220110</v>
      </c>
      <c r="R219" s="8" t="s">
        <v>22</v>
      </c>
      <c r="S219">
        <v>2003</v>
      </c>
      <c r="T219" t="s">
        <v>72</v>
      </c>
      <c r="U219">
        <v>137452</v>
      </c>
      <c r="W219" s="8" t="s">
        <v>23</v>
      </c>
      <c r="X219">
        <v>2003</v>
      </c>
      <c r="Y219" t="s">
        <v>72</v>
      </c>
      <c r="Z219">
        <v>62.4</v>
      </c>
      <c r="AA219">
        <f t="shared" si="10"/>
        <v>0.624</v>
      </c>
      <c r="AD219" s="8" t="s">
        <v>31</v>
      </c>
      <c r="AE219">
        <v>2003</v>
      </c>
      <c r="AF219" t="s">
        <v>72</v>
      </c>
      <c r="AG219">
        <v>5.9</v>
      </c>
      <c r="AL219">
        <v>137452</v>
      </c>
      <c r="AM219">
        <f t="shared" si="11"/>
        <v>117630</v>
      </c>
      <c r="AN219">
        <v>117.63</v>
      </c>
    </row>
    <row r="220" spans="1:40" ht="12.75">
      <c r="A220" s="8" t="s">
        <v>20</v>
      </c>
      <c r="B220">
        <v>2003</v>
      </c>
      <c r="C220" t="s">
        <v>73</v>
      </c>
      <c r="D220">
        <v>146654</v>
      </c>
      <c r="F220" s="8" t="s">
        <v>21</v>
      </c>
      <c r="G220">
        <v>2003</v>
      </c>
      <c r="H220" t="s">
        <v>73</v>
      </c>
      <c r="I220">
        <v>66.4</v>
      </c>
      <c r="J220">
        <f t="shared" si="9"/>
        <v>0.664</v>
      </c>
      <c r="M220" s="8" t="s">
        <v>38</v>
      </c>
      <c r="N220">
        <v>2003</v>
      </c>
      <c r="O220" t="s">
        <v>73</v>
      </c>
      <c r="P220">
        <v>220774</v>
      </c>
      <c r="R220" s="8" t="s">
        <v>22</v>
      </c>
      <c r="S220">
        <v>2003</v>
      </c>
      <c r="T220" t="s">
        <v>73</v>
      </c>
      <c r="U220">
        <v>137656</v>
      </c>
      <c r="W220" s="8" t="s">
        <v>23</v>
      </c>
      <c r="X220">
        <v>2003</v>
      </c>
      <c r="Y220" t="s">
        <v>73</v>
      </c>
      <c r="Z220">
        <v>62.4</v>
      </c>
      <c r="AA220">
        <f t="shared" si="10"/>
        <v>0.624</v>
      </c>
      <c r="AD220" s="8" t="s">
        <v>31</v>
      </c>
      <c r="AE220">
        <v>2003</v>
      </c>
      <c r="AF220" t="s">
        <v>73</v>
      </c>
      <c r="AG220">
        <v>6.1</v>
      </c>
      <c r="AL220">
        <v>137656</v>
      </c>
      <c r="AM220">
        <f t="shared" si="11"/>
        <v>117248</v>
      </c>
      <c r="AN220">
        <v>117.248</v>
      </c>
    </row>
    <row r="221" spans="1:40" ht="12.75">
      <c r="A221" s="8" t="s">
        <v>20</v>
      </c>
      <c r="B221">
        <v>2003</v>
      </c>
      <c r="C221" t="s">
        <v>74</v>
      </c>
      <c r="D221">
        <v>146493</v>
      </c>
      <c r="F221" s="8" t="s">
        <v>21</v>
      </c>
      <c r="G221">
        <v>2003</v>
      </c>
      <c r="H221" t="s">
        <v>74</v>
      </c>
      <c r="I221">
        <v>66.1</v>
      </c>
      <c r="J221">
        <f t="shared" si="9"/>
        <v>0.6609999999999999</v>
      </c>
      <c r="M221" s="8" t="s">
        <v>38</v>
      </c>
      <c r="N221">
        <v>2003</v>
      </c>
      <c r="O221" t="s">
        <v>74</v>
      </c>
      <c r="P221">
        <v>221513</v>
      </c>
      <c r="R221" s="8" t="s">
        <v>22</v>
      </c>
      <c r="S221">
        <v>2003</v>
      </c>
      <c r="T221" t="s">
        <v>74</v>
      </c>
      <c r="U221">
        <v>137535</v>
      </c>
      <c r="W221" s="8" t="s">
        <v>23</v>
      </c>
      <c r="X221">
        <v>2003</v>
      </c>
      <c r="Y221" t="s">
        <v>74</v>
      </c>
      <c r="Z221">
        <v>62.1</v>
      </c>
      <c r="AA221">
        <f t="shared" si="10"/>
        <v>0.621</v>
      </c>
      <c r="AD221" s="8" t="s">
        <v>31</v>
      </c>
      <c r="AE221">
        <v>2003</v>
      </c>
      <c r="AF221" t="s">
        <v>74</v>
      </c>
      <c r="AG221">
        <v>6.1</v>
      </c>
      <c r="AL221">
        <v>137535</v>
      </c>
      <c r="AM221">
        <f t="shared" si="11"/>
        <v>117495</v>
      </c>
      <c r="AN221">
        <v>117.495</v>
      </c>
    </row>
    <row r="222" spans="1:40" ht="12.75">
      <c r="A222" s="8" t="s">
        <v>20</v>
      </c>
      <c r="B222">
        <v>2003</v>
      </c>
      <c r="C222" t="s">
        <v>75</v>
      </c>
      <c r="D222">
        <v>146851</v>
      </c>
      <c r="F222" s="8" t="s">
        <v>21</v>
      </c>
      <c r="G222">
        <v>2003</v>
      </c>
      <c r="H222" t="s">
        <v>75</v>
      </c>
      <c r="I222">
        <v>66.1</v>
      </c>
      <c r="J222">
        <f t="shared" si="9"/>
        <v>0.6609999999999999</v>
      </c>
      <c r="M222" s="8" t="s">
        <v>38</v>
      </c>
      <c r="N222">
        <v>2003</v>
      </c>
      <c r="O222" t="s">
        <v>75</v>
      </c>
      <c r="P222">
        <v>222276</v>
      </c>
      <c r="R222" s="8" t="s">
        <v>22</v>
      </c>
      <c r="S222">
        <v>2003</v>
      </c>
      <c r="T222" t="s">
        <v>75</v>
      </c>
      <c r="U222">
        <v>138280</v>
      </c>
      <c r="W222" s="8" t="s">
        <v>23</v>
      </c>
      <c r="X222">
        <v>2003</v>
      </c>
      <c r="Y222" t="s">
        <v>75</v>
      </c>
      <c r="Z222">
        <v>62.2</v>
      </c>
      <c r="AA222">
        <f t="shared" si="10"/>
        <v>0.622</v>
      </c>
      <c r="AD222" s="8" t="s">
        <v>31</v>
      </c>
      <c r="AE222">
        <v>2003</v>
      </c>
      <c r="AF222" t="s">
        <v>75</v>
      </c>
      <c r="AG222">
        <v>5.8</v>
      </c>
      <c r="AL222">
        <v>138280</v>
      </c>
      <c r="AM222">
        <f t="shared" si="11"/>
        <v>117872</v>
      </c>
      <c r="AN222">
        <v>117.872</v>
      </c>
    </row>
    <row r="223" spans="1:40" ht="12.75">
      <c r="A223" s="8" t="s">
        <v>20</v>
      </c>
      <c r="B223">
        <v>2004</v>
      </c>
      <c r="C223" t="s">
        <v>72</v>
      </c>
      <c r="D223">
        <v>146782</v>
      </c>
      <c r="F223" s="8" t="s">
        <v>21</v>
      </c>
      <c r="G223">
        <v>2004</v>
      </c>
      <c r="H223" t="s">
        <v>72</v>
      </c>
      <c r="I223">
        <v>66</v>
      </c>
      <c r="J223">
        <f t="shared" si="9"/>
        <v>0.66</v>
      </c>
      <c r="M223" s="8" t="s">
        <v>38</v>
      </c>
      <c r="N223">
        <v>2004</v>
      </c>
      <c r="O223" t="s">
        <v>72</v>
      </c>
      <c r="P223">
        <v>222356</v>
      </c>
      <c r="R223" s="8" t="s">
        <v>22</v>
      </c>
      <c r="S223">
        <v>2004</v>
      </c>
      <c r="T223" t="s">
        <v>72</v>
      </c>
      <c r="U223">
        <v>138473</v>
      </c>
      <c r="W223" s="8" t="s">
        <v>23</v>
      </c>
      <c r="X223">
        <v>2004</v>
      </c>
      <c r="Y223" t="s">
        <v>72</v>
      </c>
      <c r="Z223">
        <v>62.3</v>
      </c>
      <c r="AA223">
        <f t="shared" si="10"/>
        <v>0.623</v>
      </c>
      <c r="AD223" s="8" t="s">
        <v>31</v>
      </c>
      <c r="AE223">
        <v>2004</v>
      </c>
      <c r="AF223" t="s">
        <v>72</v>
      </c>
      <c r="AG223">
        <v>5.7</v>
      </c>
      <c r="AL223">
        <v>138473</v>
      </c>
      <c r="AM223">
        <f t="shared" si="11"/>
        <v>118202</v>
      </c>
      <c r="AN223">
        <v>118.202</v>
      </c>
    </row>
    <row r="224" spans="1:40" ht="12.75">
      <c r="A224" s="8" t="s">
        <v>20</v>
      </c>
      <c r="B224">
        <v>2004</v>
      </c>
      <c r="C224" t="s">
        <v>73</v>
      </c>
      <c r="D224">
        <v>147083</v>
      </c>
      <c r="F224" s="8" t="s">
        <v>21</v>
      </c>
      <c r="G224">
        <v>2004</v>
      </c>
      <c r="H224" t="s">
        <v>73</v>
      </c>
      <c r="I224">
        <v>66</v>
      </c>
      <c r="J224">
        <f t="shared" si="9"/>
        <v>0.66</v>
      </c>
      <c r="M224" s="8" t="s">
        <v>38</v>
      </c>
      <c r="N224">
        <v>2004</v>
      </c>
      <c r="O224" t="s">
        <v>73</v>
      </c>
      <c r="P224">
        <v>222973</v>
      </c>
      <c r="R224" s="8" t="s">
        <v>22</v>
      </c>
      <c r="S224">
        <v>2004</v>
      </c>
      <c r="T224" t="s">
        <v>73</v>
      </c>
      <c r="U224">
        <v>138894</v>
      </c>
      <c r="W224" s="8" t="s">
        <v>23</v>
      </c>
      <c r="X224">
        <v>2004</v>
      </c>
      <c r="Y224" t="s">
        <v>73</v>
      </c>
      <c r="Z224">
        <v>62.3</v>
      </c>
      <c r="AA224">
        <f t="shared" si="10"/>
        <v>0.623</v>
      </c>
      <c r="AD224" s="8" t="s">
        <v>31</v>
      </c>
      <c r="AE224">
        <v>2004</v>
      </c>
      <c r="AF224" t="s">
        <v>73</v>
      </c>
      <c r="AG224">
        <v>5.6</v>
      </c>
      <c r="AL224">
        <v>138894</v>
      </c>
      <c r="AM224">
        <f t="shared" si="11"/>
        <v>118842</v>
      </c>
      <c r="AN224">
        <v>118.842</v>
      </c>
    </row>
    <row r="225" spans="1:40" ht="12.75">
      <c r="A225" s="8" t="s">
        <v>20</v>
      </c>
      <c r="B225">
        <v>2004</v>
      </c>
      <c r="C225" t="s">
        <v>74</v>
      </c>
      <c r="D225">
        <v>147602</v>
      </c>
      <c r="F225" s="8" t="s">
        <v>21</v>
      </c>
      <c r="G225">
        <v>2004</v>
      </c>
      <c r="H225" t="s">
        <v>74</v>
      </c>
      <c r="I225">
        <v>66</v>
      </c>
      <c r="J225">
        <f t="shared" si="9"/>
        <v>0.66</v>
      </c>
      <c r="M225" s="8" t="s">
        <v>38</v>
      </c>
      <c r="N225">
        <v>2004</v>
      </c>
      <c r="O225" t="s">
        <v>74</v>
      </c>
      <c r="P225">
        <v>223680</v>
      </c>
      <c r="R225" s="8" t="s">
        <v>22</v>
      </c>
      <c r="S225">
        <v>2004</v>
      </c>
      <c r="T225" t="s">
        <v>74</v>
      </c>
      <c r="U225">
        <v>139548</v>
      </c>
      <c r="W225" s="8" t="s">
        <v>23</v>
      </c>
      <c r="X225">
        <v>2004</v>
      </c>
      <c r="Y225" t="s">
        <v>74</v>
      </c>
      <c r="Z225">
        <v>62.4</v>
      </c>
      <c r="AA225">
        <f t="shared" si="10"/>
        <v>0.624</v>
      </c>
      <c r="AD225" s="8" t="s">
        <v>31</v>
      </c>
      <c r="AE225">
        <v>2004</v>
      </c>
      <c r="AF225" t="s">
        <v>74</v>
      </c>
      <c r="AG225">
        <v>5.5</v>
      </c>
      <c r="AL225">
        <v>139548</v>
      </c>
      <c r="AM225">
        <f t="shared" si="11"/>
        <v>119453</v>
      </c>
      <c r="AN225">
        <v>119.453</v>
      </c>
    </row>
    <row r="226" spans="1:40" ht="12.75">
      <c r="A226" s="8" t="s">
        <v>20</v>
      </c>
      <c r="B226">
        <v>2004</v>
      </c>
      <c r="C226" t="s">
        <v>75</v>
      </c>
      <c r="D226">
        <v>148077</v>
      </c>
      <c r="F226" s="8" t="s">
        <v>21</v>
      </c>
      <c r="G226">
        <v>2004</v>
      </c>
      <c r="H226" t="s">
        <v>75</v>
      </c>
      <c r="I226">
        <v>66</v>
      </c>
      <c r="J226">
        <f t="shared" si="9"/>
        <v>0.66</v>
      </c>
      <c r="M226" s="8" t="s">
        <v>38</v>
      </c>
      <c r="N226">
        <v>2004</v>
      </c>
      <c r="O226" t="s">
        <v>75</v>
      </c>
      <c r="P226">
        <v>224418</v>
      </c>
      <c r="R226" s="8" t="s">
        <v>22</v>
      </c>
      <c r="S226">
        <v>2004</v>
      </c>
      <c r="T226" t="s">
        <v>75</v>
      </c>
      <c r="U226">
        <v>140059</v>
      </c>
      <c r="W226" s="8" t="s">
        <v>23</v>
      </c>
      <c r="X226">
        <v>2004</v>
      </c>
      <c r="Y226" t="s">
        <v>75</v>
      </c>
      <c r="Z226">
        <v>62.4</v>
      </c>
      <c r="AA226">
        <f t="shared" si="10"/>
        <v>0.624</v>
      </c>
      <c r="AD226" s="8" t="s">
        <v>31</v>
      </c>
      <c r="AE226">
        <v>2004</v>
      </c>
      <c r="AF226" t="s">
        <v>75</v>
      </c>
      <c r="AG226">
        <v>5.4</v>
      </c>
      <c r="AL226">
        <v>140059</v>
      </c>
      <c r="AM226">
        <f t="shared" si="11"/>
        <v>120097</v>
      </c>
      <c r="AN226">
        <v>120.097</v>
      </c>
    </row>
    <row r="227" spans="1:40" ht="12.75">
      <c r="A227" s="8" t="s">
        <v>20</v>
      </c>
      <c r="B227">
        <v>2005</v>
      </c>
      <c r="C227" t="s">
        <v>72</v>
      </c>
      <c r="D227">
        <v>148148</v>
      </c>
      <c r="F227" s="8" t="s">
        <v>21</v>
      </c>
      <c r="G227">
        <v>2005</v>
      </c>
      <c r="H227" t="s">
        <v>72</v>
      </c>
      <c r="I227">
        <v>65.8</v>
      </c>
      <c r="J227">
        <f t="shared" si="9"/>
        <v>0.6579999999999999</v>
      </c>
      <c r="M227" s="8" t="s">
        <v>38</v>
      </c>
      <c r="N227">
        <v>2005</v>
      </c>
      <c r="O227" t="s">
        <v>72</v>
      </c>
      <c r="P227">
        <v>225038</v>
      </c>
      <c r="R227" s="8" t="s">
        <v>22</v>
      </c>
      <c r="S227">
        <v>2005</v>
      </c>
      <c r="T227" t="s">
        <v>72</v>
      </c>
      <c r="U227">
        <v>140373</v>
      </c>
      <c r="W227" s="8" t="s">
        <v>23</v>
      </c>
      <c r="X227">
        <v>2005</v>
      </c>
      <c r="Y227" t="s">
        <v>72</v>
      </c>
      <c r="Z227">
        <v>62.4</v>
      </c>
      <c r="AA227">
        <f t="shared" si="10"/>
        <v>0.624</v>
      </c>
      <c r="AD227" s="8" t="s">
        <v>31</v>
      </c>
      <c r="AE227">
        <v>2005</v>
      </c>
      <c r="AF227" t="s">
        <v>72</v>
      </c>
      <c r="AG227">
        <v>5.2</v>
      </c>
      <c r="AL227">
        <v>140373</v>
      </c>
      <c r="AM227">
        <f t="shared" si="11"/>
        <v>120621</v>
      </c>
      <c r="AN227">
        <v>120.621</v>
      </c>
    </row>
    <row r="228" spans="1:40" ht="12.75">
      <c r="A228" s="8" t="s">
        <v>20</v>
      </c>
      <c r="B228">
        <v>2005</v>
      </c>
      <c r="C228" t="s">
        <v>73</v>
      </c>
      <c r="D228">
        <v>149094</v>
      </c>
      <c r="F228" s="8" t="s">
        <v>21</v>
      </c>
      <c r="G228">
        <v>2005</v>
      </c>
      <c r="H228" t="s">
        <v>73</v>
      </c>
      <c r="I228">
        <v>66.1</v>
      </c>
      <c r="J228">
        <f t="shared" si="9"/>
        <v>0.6609999999999999</v>
      </c>
      <c r="M228" s="8" t="s">
        <v>38</v>
      </c>
      <c r="N228">
        <v>2005</v>
      </c>
      <c r="O228" t="s">
        <v>73</v>
      </c>
      <c r="P228">
        <v>225674</v>
      </c>
      <c r="R228" s="8" t="s">
        <v>22</v>
      </c>
      <c r="S228">
        <v>2005</v>
      </c>
      <c r="T228" t="s">
        <v>73</v>
      </c>
      <c r="U228">
        <v>141506</v>
      </c>
      <c r="W228" s="8" t="s">
        <v>23</v>
      </c>
      <c r="X228">
        <v>2005</v>
      </c>
      <c r="Y228" t="s">
        <v>73</v>
      </c>
      <c r="Z228">
        <v>62.7</v>
      </c>
      <c r="AA228">
        <f t="shared" si="10"/>
        <v>0.627</v>
      </c>
      <c r="AD228" s="8" t="s">
        <v>31</v>
      </c>
      <c r="AE228">
        <v>2005</v>
      </c>
      <c r="AF228" t="s">
        <v>73</v>
      </c>
      <c r="AG228">
        <v>5.1</v>
      </c>
      <c r="AL228">
        <v>141506</v>
      </c>
      <c r="AM228">
        <f t="shared" si="11"/>
        <v>120976</v>
      </c>
      <c r="AN228">
        <v>120.976</v>
      </c>
    </row>
    <row r="229" spans="1:40" ht="12.75">
      <c r="A229" s="8" t="s">
        <v>20</v>
      </c>
      <c r="B229">
        <v>2005</v>
      </c>
      <c r="C229" t="s">
        <v>74</v>
      </c>
      <c r="D229">
        <v>149827</v>
      </c>
      <c r="F229" s="8" t="s">
        <v>21</v>
      </c>
      <c r="G229">
        <v>2005</v>
      </c>
      <c r="H229" t="s">
        <v>74</v>
      </c>
      <c r="I229">
        <v>66.2</v>
      </c>
      <c r="J229">
        <f t="shared" si="9"/>
        <v>0.662</v>
      </c>
      <c r="M229" s="8" t="s">
        <v>38</v>
      </c>
      <c r="N229">
        <v>2005</v>
      </c>
      <c r="O229" t="s">
        <v>74</v>
      </c>
      <c r="P229">
        <v>226422</v>
      </c>
      <c r="R229" s="8" t="s">
        <v>22</v>
      </c>
      <c r="S229">
        <v>2005</v>
      </c>
      <c r="T229" t="s">
        <v>74</v>
      </c>
      <c r="U229">
        <v>142324</v>
      </c>
      <c r="W229" s="8" t="s">
        <v>23</v>
      </c>
      <c r="X229">
        <v>2005</v>
      </c>
      <c r="Y229" t="s">
        <v>74</v>
      </c>
      <c r="Z229">
        <v>62.9</v>
      </c>
      <c r="AA229">
        <f t="shared" si="10"/>
        <v>0.629</v>
      </c>
      <c r="AD229" s="8" t="s">
        <v>31</v>
      </c>
      <c r="AE229">
        <v>2005</v>
      </c>
      <c r="AF229" t="s">
        <v>74</v>
      </c>
      <c r="AG229">
        <v>5</v>
      </c>
      <c r="AL229">
        <v>142324</v>
      </c>
      <c r="AM229">
        <f t="shared" si="11"/>
        <v>121099</v>
      </c>
      <c r="AN229">
        <v>121.099</v>
      </c>
    </row>
    <row r="230" spans="1:40" ht="12.75">
      <c r="A230" s="8" t="s">
        <v>20</v>
      </c>
      <c r="B230">
        <v>2005</v>
      </c>
      <c r="C230" t="s">
        <v>75</v>
      </c>
      <c r="D230">
        <v>150126</v>
      </c>
      <c r="F230" s="8" t="s">
        <v>21</v>
      </c>
      <c r="G230">
        <v>2005</v>
      </c>
      <c r="H230" t="s">
        <v>75</v>
      </c>
      <c r="I230">
        <v>66.1</v>
      </c>
      <c r="J230">
        <f t="shared" si="9"/>
        <v>0.6609999999999999</v>
      </c>
      <c r="M230" s="8" t="s">
        <v>38</v>
      </c>
      <c r="N230">
        <v>2005</v>
      </c>
      <c r="O230" t="s">
        <v>75</v>
      </c>
      <c r="P230">
        <v>227196</v>
      </c>
      <c r="R230" s="8" t="s">
        <v>22</v>
      </c>
      <c r="S230">
        <v>2005</v>
      </c>
      <c r="T230" t="s">
        <v>75</v>
      </c>
      <c r="U230">
        <v>142671</v>
      </c>
      <c r="W230" s="8" t="s">
        <v>23</v>
      </c>
      <c r="X230">
        <v>2005</v>
      </c>
      <c r="Y230" t="s">
        <v>75</v>
      </c>
      <c r="Z230">
        <v>62.8</v>
      </c>
      <c r="AA230">
        <f t="shared" si="10"/>
        <v>0.628</v>
      </c>
      <c r="AD230" s="8" t="s">
        <v>31</v>
      </c>
      <c r="AE230">
        <v>2005</v>
      </c>
      <c r="AF230" t="s">
        <v>75</v>
      </c>
      <c r="AG230">
        <v>5</v>
      </c>
      <c r="AL230">
        <v>142671</v>
      </c>
      <c r="AM230">
        <f t="shared" si="11"/>
        <v>121449</v>
      </c>
      <c r="AN230">
        <v>121.449</v>
      </c>
    </row>
    <row r="231" spans="1:40" ht="12.75">
      <c r="A231" s="8" t="s">
        <v>20</v>
      </c>
      <c r="B231">
        <v>2006</v>
      </c>
      <c r="C231" t="s">
        <v>72</v>
      </c>
      <c r="D231">
        <v>150405</v>
      </c>
      <c r="F231" s="8" t="s">
        <v>21</v>
      </c>
      <c r="G231">
        <v>2006</v>
      </c>
      <c r="H231" t="s">
        <v>72</v>
      </c>
      <c r="I231">
        <v>66</v>
      </c>
      <c r="J231">
        <f t="shared" si="9"/>
        <v>0.66</v>
      </c>
      <c r="M231" s="8" t="s">
        <v>38</v>
      </c>
      <c r="N231">
        <v>2006</v>
      </c>
      <c r="O231" t="s">
        <v>72</v>
      </c>
      <c r="P231">
        <v>227764</v>
      </c>
      <c r="R231" s="8" t="s">
        <v>22</v>
      </c>
      <c r="S231">
        <v>2006</v>
      </c>
      <c r="T231" t="s">
        <v>72</v>
      </c>
      <c r="U231">
        <v>143324</v>
      </c>
      <c r="W231" s="8" t="s">
        <v>23</v>
      </c>
      <c r="X231">
        <v>2006</v>
      </c>
      <c r="Y231" t="s">
        <v>72</v>
      </c>
      <c r="Z231">
        <v>62.9</v>
      </c>
      <c r="AA231">
        <f t="shared" si="10"/>
        <v>0.629</v>
      </c>
      <c r="AD231" s="8" t="s">
        <v>31</v>
      </c>
      <c r="AE231">
        <v>2006</v>
      </c>
      <c r="AF231" t="s">
        <v>72</v>
      </c>
      <c r="AG231">
        <v>4.7</v>
      </c>
      <c r="AL231">
        <v>143324</v>
      </c>
      <c r="AM231">
        <f t="shared" si="11"/>
        <v>122309</v>
      </c>
      <c r="AN231">
        <v>122.309</v>
      </c>
    </row>
    <row r="232" spans="1:38" ht="12.75">
      <c r="A232" s="8" t="s">
        <v>20</v>
      </c>
      <c r="B232">
        <v>2006</v>
      </c>
      <c r="C232" t="s">
        <v>73</v>
      </c>
      <c r="D232">
        <v>151041</v>
      </c>
      <c r="F232" s="8" t="s">
        <v>21</v>
      </c>
      <c r="G232">
        <v>2006</v>
      </c>
      <c r="H232" t="s">
        <v>73</v>
      </c>
      <c r="I232">
        <v>66.1</v>
      </c>
      <c r="J232">
        <f t="shared" si="9"/>
        <v>0.6609999999999999</v>
      </c>
      <c r="M232" s="8" t="s">
        <v>38</v>
      </c>
      <c r="N232">
        <v>2006</v>
      </c>
      <c r="O232" t="s">
        <v>73</v>
      </c>
      <c r="P232">
        <v>228433</v>
      </c>
      <c r="R232" s="8" t="s">
        <v>22</v>
      </c>
      <c r="S232">
        <v>2006</v>
      </c>
      <c r="T232" t="s">
        <v>73</v>
      </c>
      <c r="U232">
        <v>144009</v>
      </c>
      <c r="W232" s="8" t="s">
        <v>23</v>
      </c>
      <c r="X232">
        <v>2006</v>
      </c>
      <c r="Y232" t="s">
        <v>73</v>
      </c>
      <c r="Z232">
        <v>63</v>
      </c>
      <c r="AA232">
        <f t="shared" si="10"/>
        <v>0.63</v>
      </c>
      <c r="AD232" s="8" t="s">
        <v>31</v>
      </c>
      <c r="AE232">
        <v>2006</v>
      </c>
      <c r="AF232" t="s">
        <v>73</v>
      </c>
      <c r="AG232">
        <v>4.7</v>
      </c>
      <c r="AL232">
        <v>144009</v>
      </c>
    </row>
    <row r="233" spans="1:32" ht="12.75">
      <c r="A233" s="7"/>
      <c r="F233" s="7"/>
      <c r="R233" s="7"/>
      <c r="W233" s="40"/>
      <c r="X233" s="40"/>
      <c r="Y233" s="40"/>
      <c r="AD233" s="40"/>
      <c r="AE233" s="40"/>
      <c r="AF233" s="40"/>
    </row>
    <row r="234" spans="1:18" ht="12.75">
      <c r="A234" s="7"/>
      <c r="F234" s="7"/>
      <c r="R234" s="7"/>
    </row>
    <row r="235" spans="1:18" ht="12.75">
      <c r="A235" s="7"/>
      <c r="F235" s="7"/>
      <c r="R235" s="7"/>
    </row>
  </sheetData>
  <mergeCells count="2">
    <mergeCell ref="W233:Y233"/>
    <mergeCell ref="AD233:AF2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5"/>
  <sheetViews>
    <sheetView workbookViewId="0" topLeftCell="W203">
      <selection activeCell="AE14" sqref="AE14:AE235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10" max="10" width="10.140625" style="0" bestFit="1" customWidth="1"/>
    <col min="11" max="11" width="9.00390625" style="0" customWidth="1"/>
    <col min="19" max="19" width="10.140625" style="0" bestFit="1" customWidth="1"/>
    <col min="20" max="20" width="7.00390625" style="0" customWidth="1"/>
    <col min="21" max="21" width="10.140625" style="0" bestFit="1" customWidth="1"/>
    <col min="23" max="23" width="10.140625" style="0" bestFit="1" customWidth="1"/>
    <col min="30" max="30" width="10.140625" style="0" bestFit="1" customWidth="1"/>
  </cols>
  <sheetData>
    <row r="1" spans="1:30" ht="12.75">
      <c r="A1" t="s">
        <v>505</v>
      </c>
      <c r="B1" t="s">
        <v>506</v>
      </c>
      <c r="J1" t="s">
        <v>528</v>
      </c>
      <c r="S1" t="s">
        <v>540</v>
      </c>
      <c r="T1" t="s">
        <v>541</v>
      </c>
      <c r="U1" t="s">
        <v>542</v>
      </c>
      <c r="V1" t="s">
        <v>543</v>
      </c>
      <c r="W1" t="s">
        <v>544</v>
      </c>
      <c r="AD1" t="s">
        <v>598</v>
      </c>
    </row>
    <row r="2" spans="1:30" ht="12.75">
      <c r="A2" t="s">
        <v>507</v>
      </c>
      <c r="B2" t="s">
        <v>508</v>
      </c>
      <c r="J2" t="s">
        <v>529</v>
      </c>
      <c r="S2" t="s">
        <v>545</v>
      </c>
      <c r="T2" t="s">
        <v>546</v>
      </c>
      <c r="U2" t="s">
        <v>547</v>
      </c>
      <c r="AD2" t="s">
        <v>599</v>
      </c>
    </row>
    <row r="3" spans="1:30" ht="12.75">
      <c r="A3" t="s">
        <v>509</v>
      </c>
      <c r="B3" t="s">
        <v>510</v>
      </c>
      <c r="J3" t="s">
        <v>530</v>
      </c>
      <c r="S3" t="s">
        <v>548</v>
      </c>
      <c r="T3" t="s">
        <v>549</v>
      </c>
      <c r="U3" t="s">
        <v>550</v>
      </c>
      <c r="V3" t="s">
        <v>551</v>
      </c>
      <c r="W3" t="s">
        <v>552</v>
      </c>
      <c r="X3" t="s">
        <v>553</v>
      </c>
      <c r="Y3" t="s">
        <v>551</v>
      </c>
      <c r="Z3" t="s">
        <v>554</v>
      </c>
      <c r="AA3" t="s">
        <v>555</v>
      </c>
      <c r="AD3" t="s">
        <v>530</v>
      </c>
    </row>
    <row r="4" spans="1:30" ht="12.75">
      <c r="A4" t="s">
        <v>511</v>
      </c>
      <c r="B4" t="s">
        <v>512</v>
      </c>
      <c r="J4" t="s">
        <v>531</v>
      </c>
      <c r="S4" t="s">
        <v>556</v>
      </c>
      <c r="T4" t="s">
        <v>557</v>
      </c>
      <c r="U4" t="s">
        <v>558</v>
      </c>
      <c r="V4" t="s">
        <v>559</v>
      </c>
      <c r="AD4" t="s">
        <v>531</v>
      </c>
    </row>
    <row r="5" spans="1:30" ht="12.75">
      <c r="A5" t="s">
        <v>513</v>
      </c>
      <c r="B5" t="s">
        <v>514</v>
      </c>
      <c r="J5" t="s">
        <v>532</v>
      </c>
      <c r="S5" t="s">
        <v>560</v>
      </c>
      <c r="T5" t="s">
        <v>561</v>
      </c>
      <c r="U5" t="s">
        <v>562</v>
      </c>
      <c r="V5" t="s">
        <v>563</v>
      </c>
      <c r="W5" t="s">
        <v>76</v>
      </c>
      <c r="X5" t="s">
        <v>564</v>
      </c>
      <c r="AD5" t="s">
        <v>532</v>
      </c>
    </row>
    <row r="6" spans="1:30" ht="12.75">
      <c r="A6" t="s">
        <v>515</v>
      </c>
      <c r="B6" t="s">
        <v>516</v>
      </c>
      <c r="J6" t="s">
        <v>533</v>
      </c>
      <c r="S6" t="s">
        <v>565</v>
      </c>
      <c r="T6" t="s">
        <v>516</v>
      </c>
      <c r="AD6" t="s">
        <v>533</v>
      </c>
    </row>
    <row r="7" spans="1:30" ht="12.75">
      <c r="A7" t="s">
        <v>517</v>
      </c>
      <c r="B7" t="s">
        <v>518</v>
      </c>
      <c r="J7" t="s">
        <v>534</v>
      </c>
      <c r="S7" t="s">
        <v>566</v>
      </c>
      <c r="T7" t="s">
        <v>567</v>
      </c>
      <c r="U7" t="s">
        <v>551</v>
      </c>
      <c r="V7" t="s">
        <v>568</v>
      </c>
      <c r="W7">
        <v>2000</v>
      </c>
      <c r="X7" t="s">
        <v>569</v>
      </c>
      <c r="AD7" t="s">
        <v>534</v>
      </c>
    </row>
    <row r="8" spans="1:30" ht="12.75">
      <c r="A8" t="s">
        <v>519</v>
      </c>
      <c r="B8" t="s">
        <v>520</v>
      </c>
      <c r="J8" t="s">
        <v>535</v>
      </c>
      <c r="S8" t="s">
        <v>315</v>
      </c>
      <c r="T8" t="s">
        <v>570</v>
      </c>
      <c r="U8" s="35">
        <v>17168</v>
      </c>
      <c r="V8" t="s">
        <v>571</v>
      </c>
      <c r="W8" s="35">
        <v>38808</v>
      </c>
      <c r="AD8" t="s">
        <v>535</v>
      </c>
    </row>
    <row r="9" spans="1:30" ht="12.75">
      <c r="A9" t="s">
        <v>521</v>
      </c>
      <c r="B9" t="s">
        <v>522</v>
      </c>
      <c r="J9" t="s">
        <v>536</v>
      </c>
      <c r="S9" t="s">
        <v>572</v>
      </c>
      <c r="T9" t="s">
        <v>573</v>
      </c>
      <c r="U9" s="35">
        <v>38926</v>
      </c>
      <c r="V9" s="36">
        <v>0.44236111111111115</v>
      </c>
      <c r="W9" t="s">
        <v>574</v>
      </c>
      <c r="X9" t="s">
        <v>575</v>
      </c>
      <c r="AD9" t="s">
        <v>600</v>
      </c>
    </row>
    <row r="10" spans="1:31" ht="12.75">
      <c r="A10" t="s">
        <v>523</v>
      </c>
      <c r="B10" t="s">
        <v>524</v>
      </c>
      <c r="J10" t="s">
        <v>537</v>
      </c>
      <c r="S10" t="s">
        <v>96</v>
      </c>
      <c r="T10" t="s">
        <v>576</v>
      </c>
      <c r="U10" t="s">
        <v>577</v>
      </c>
      <c r="V10" t="s">
        <v>571</v>
      </c>
      <c r="W10" t="s">
        <v>578</v>
      </c>
      <c r="X10" t="s">
        <v>579</v>
      </c>
      <c r="Y10" t="s">
        <v>580</v>
      </c>
      <c r="Z10" t="s">
        <v>581</v>
      </c>
      <c r="AA10" t="s">
        <v>559</v>
      </c>
      <c r="AB10" t="s">
        <v>582</v>
      </c>
      <c r="AC10" t="s">
        <v>551</v>
      </c>
      <c r="AD10" t="s">
        <v>537</v>
      </c>
      <c r="AE10" t="s">
        <v>583</v>
      </c>
    </row>
    <row r="11" spans="2:30" ht="12.75">
      <c r="B11" t="s">
        <v>525</v>
      </c>
      <c r="J11" t="s">
        <v>538</v>
      </c>
      <c r="T11" t="s">
        <v>584</v>
      </c>
      <c r="U11" t="s">
        <v>585</v>
      </c>
      <c r="V11" t="s">
        <v>586</v>
      </c>
      <c r="W11" t="s">
        <v>587</v>
      </c>
      <c r="AD11" t="s">
        <v>538</v>
      </c>
    </row>
    <row r="13" spans="1:30" ht="12.75">
      <c r="A13" t="s">
        <v>526</v>
      </c>
      <c r="B13" t="s">
        <v>527</v>
      </c>
      <c r="J13" t="s">
        <v>539</v>
      </c>
      <c r="S13" t="s">
        <v>588</v>
      </c>
      <c r="T13" t="s">
        <v>589</v>
      </c>
      <c r="AD13" t="s">
        <v>601</v>
      </c>
    </row>
    <row r="14" spans="1:31" ht="12.75">
      <c r="A14" s="33">
        <v>18629</v>
      </c>
      <c r="B14" s="34">
        <v>1871.311</v>
      </c>
      <c r="J14" s="35">
        <v>18629</v>
      </c>
      <c r="S14" s="35">
        <v>18629</v>
      </c>
      <c r="T14">
        <v>1187.4</v>
      </c>
      <c r="AD14" s="35">
        <v>18629</v>
      </c>
      <c r="AE14">
        <v>514.6</v>
      </c>
    </row>
    <row r="15" spans="1:31" ht="12.75">
      <c r="A15" s="33">
        <v>18719</v>
      </c>
      <c r="B15" s="34">
        <v>1903.118</v>
      </c>
      <c r="J15" s="35">
        <v>18719</v>
      </c>
      <c r="S15" s="35">
        <v>18719</v>
      </c>
      <c r="T15">
        <v>1154.5</v>
      </c>
      <c r="AD15" s="35">
        <v>18719</v>
      </c>
      <c r="AE15">
        <v>508.8</v>
      </c>
    </row>
    <row r="16" spans="1:31" ht="12.75">
      <c r="A16" s="33">
        <v>18810</v>
      </c>
      <c r="B16" s="34">
        <v>1941.109</v>
      </c>
      <c r="J16" s="35">
        <v>18810</v>
      </c>
      <c r="S16" s="35">
        <v>18810</v>
      </c>
      <c r="T16">
        <v>1167.9</v>
      </c>
      <c r="AD16" s="35">
        <v>18810</v>
      </c>
      <c r="AE16">
        <v>520.2</v>
      </c>
    </row>
    <row r="17" spans="1:31" ht="12.75">
      <c r="A17" s="33">
        <v>18902</v>
      </c>
      <c r="B17" s="34">
        <v>1944.447</v>
      </c>
      <c r="J17" s="35">
        <v>18902</v>
      </c>
      <c r="S17" s="35">
        <v>18902</v>
      </c>
      <c r="T17">
        <v>1174.9</v>
      </c>
      <c r="AD17" s="35">
        <v>18902</v>
      </c>
      <c r="AE17">
        <v>526</v>
      </c>
    </row>
    <row r="18" spans="1:31" ht="12.75">
      <c r="A18" s="33">
        <v>18994</v>
      </c>
      <c r="B18" s="34">
        <v>1964.67</v>
      </c>
      <c r="J18" s="35">
        <v>18994</v>
      </c>
      <c r="S18" s="35">
        <v>18994</v>
      </c>
      <c r="T18">
        <v>1178.1</v>
      </c>
      <c r="AD18" s="35">
        <v>18994</v>
      </c>
      <c r="AE18">
        <v>522.6</v>
      </c>
    </row>
    <row r="19" spans="1:31" ht="12.75">
      <c r="A19" s="33">
        <v>19085</v>
      </c>
      <c r="B19" s="34">
        <v>1966.044</v>
      </c>
      <c r="J19" s="35">
        <v>19085</v>
      </c>
      <c r="S19" s="35">
        <v>19085</v>
      </c>
      <c r="T19">
        <v>1200.7</v>
      </c>
      <c r="AD19" s="35">
        <v>19085</v>
      </c>
      <c r="AE19">
        <v>534.9</v>
      </c>
    </row>
    <row r="20" spans="1:31" ht="12.75">
      <c r="A20" s="33">
        <v>19176</v>
      </c>
      <c r="B20" s="34">
        <v>1978.806</v>
      </c>
      <c r="J20" s="35">
        <v>19176</v>
      </c>
      <c r="S20" s="35">
        <v>19176</v>
      </c>
      <c r="T20">
        <v>1206</v>
      </c>
      <c r="AD20" s="35">
        <v>19176</v>
      </c>
      <c r="AE20">
        <v>543.5</v>
      </c>
    </row>
    <row r="21" spans="1:31" ht="12.75">
      <c r="A21" s="33">
        <v>19268</v>
      </c>
      <c r="B21" s="34">
        <v>2043.795</v>
      </c>
      <c r="J21" s="35">
        <v>19268</v>
      </c>
      <c r="S21" s="35">
        <v>19268</v>
      </c>
      <c r="T21">
        <v>1248.3</v>
      </c>
      <c r="AD21" s="35">
        <v>19268</v>
      </c>
      <c r="AE21">
        <v>550.8</v>
      </c>
    </row>
    <row r="22" spans="1:31" ht="12.75">
      <c r="A22" s="33">
        <v>19360</v>
      </c>
      <c r="B22" s="34">
        <v>2082.277</v>
      </c>
      <c r="J22" s="35">
        <v>19360</v>
      </c>
      <c r="S22" s="35">
        <v>19360</v>
      </c>
      <c r="T22">
        <v>1263.4</v>
      </c>
      <c r="AD22" s="35">
        <v>19360</v>
      </c>
      <c r="AE22">
        <v>555</v>
      </c>
    </row>
    <row r="23" spans="1:31" ht="12.75">
      <c r="A23" s="33">
        <v>19450</v>
      </c>
      <c r="B23" s="34">
        <v>2098.083</v>
      </c>
      <c r="J23" s="35">
        <v>19450</v>
      </c>
      <c r="S23" s="35">
        <v>19450</v>
      </c>
      <c r="T23">
        <v>1271.2</v>
      </c>
      <c r="AD23" s="35">
        <v>19450</v>
      </c>
      <c r="AE23">
        <v>557.5</v>
      </c>
    </row>
    <row r="24" spans="1:31" ht="12.75">
      <c r="A24" s="33">
        <v>19541</v>
      </c>
      <c r="B24" s="34">
        <v>2085.419</v>
      </c>
      <c r="J24" s="35">
        <v>19541</v>
      </c>
      <c r="S24" s="35">
        <v>19541</v>
      </c>
      <c r="T24">
        <v>1268.2</v>
      </c>
      <c r="AD24" s="35">
        <v>19541</v>
      </c>
      <c r="AE24">
        <v>553.6</v>
      </c>
    </row>
    <row r="25" spans="1:31" ht="12.75">
      <c r="A25" s="33">
        <v>19633</v>
      </c>
      <c r="B25" s="34">
        <v>2052.532</v>
      </c>
      <c r="J25" s="35">
        <v>19633</v>
      </c>
      <c r="S25" s="35">
        <v>19633</v>
      </c>
      <c r="T25">
        <v>1259.7</v>
      </c>
      <c r="AD25" s="35">
        <v>19633</v>
      </c>
      <c r="AE25">
        <v>553.2</v>
      </c>
    </row>
    <row r="26" spans="1:31" ht="12.75">
      <c r="A26" s="33">
        <v>19725</v>
      </c>
      <c r="B26" s="34">
        <v>2042.42</v>
      </c>
      <c r="J26" s="35">
        <v>19725</v>
      </c>
      <c r="S26" s="35">
        <v>19725</v>
      </c>
      <c r="T26">
        <v>1264.3</v>
      </c>
      <c r="AD26" s="35">
        <v>19725</v>
      </c>
      <c r="AE26">
        <v>557.3</v>
      </c>
    </row>
    <row r="27" spans="1:31" ht="12.75">
      <c r="A27" s="33">
        <v>19815</v>
      </c>
      <c r="B27" s="34">
        <v>2044.286</v>
      </c>
      <c r="J27" s="35">
        <v>19815</v>
      </c>
      <c r="S27" s="35">
        <v>19815</v>
      </c>
      <c r="T27">
        <v>1280.1</v>
      </c>
      <c r="AD27" s="35">
        <v>19815</v>
      </c>
      <c r="AE27">
        <v>555.4</v>
      </c>
    </row>
    <row r="28" spans="1:31" ht="12.75">
      <c r="A28" s="33">
        <v>19906</v>
      </c>
      <c r="B28" s="34">
        <v>2066.865</v>
      </c>
      <c r="J28" s="35">
        <v>19906</v>
      </c>
      <c r="S28" s="35">
        <v>19906</v>
      </c>
      <c r="T28">
        <v>1297.1</v>
      </c>
      <c r="AD28" s="35">
        <v>19906</v>
      </c>
      <c r="AE28">
        <v>562.6</v>
      </c>
    </row>
    <row r="29" spans="1:31" ht="12.75">
      <c r="A29" s="33">
        <v>19998</v>
      </c>
      <c r="B29" s="34">
        <v>2107.801</v>
      </c>
      <c r="J29" s="35">
        <v>19998</v>
      </c>
      <c r="S29" s="35">
        <v>19998</v>
      </c>
      <c r="T29">
        <v>1324</v>
      </c>
      <c r="AD29" s="35">
        <v>19998</v>
      </c>
      <c r="AE29">
        <v>572</v>
      </c>
    </row>
    <row r="30" spans="1:31" ht="12.75">
      <c r="A30" s="33">
        <v>20090</v>
      </c>
      <c r="B30" s="34">
        <v>2168.47</v>
      </c>
      <c r="J30" s="35">
        <v>20090</v>
      </c>
      <c r="S30" s="35">
        <v>20090</v>
      </c>
      <c r="T30">
        <v>1353.5</v>
      </c>
      <c r="AD30" s="35">
        <v>20090</v>
      </c>
      <c r="AE30">
        <v>576.3</v>
      </c>
    </row>
    <row r="31" spans="1:31" ht="12.75">
      <c r="A31" s="33">
        <v>20180</v>
      </c>
      <c r="B31" s="34">
        <v>2204.008</v>
      </c>
      <c r="J31" s="35">
        <v>20180</v>
      </c>
      <c r="S31" s="35">
        <v>20180</v>
      </c>
      <c r="T31">
        <v>1379.1</v>
      </c>
      <c r="AD31" s="35">
        <v>20180</v>
      </c>
      <c r="AE31">
        <v>586.2</v>
      </c>
    </row>
    <row r="32" spans="1:31" ht="12.75">
      <c r="A32" s="33">
        <v>20271</v>
      </c>
      <c r="B32" s="34">
        <v>2233.36</v>
      </c>
      <c r="J32" s="35">
        <v>20271</v>
      </c>
      <c r="S32" s="35">
        <v>20271</v>
      </c>
      <c r="T32">
        <v>1396.1</v>
      </c>
      <c r="AD32" s="35">
        <v>20271</v>
      </c>
      <c r="AE32">
        <v>590.7</v>
      </c>
    </row>
    <row r="33" spans="1:31" ht="12.75">
      <c r="A33" s="33">
        <v>20363</v>
      </c>
      <c r="B33" s="34">
        <v>2245.337</v>
      </c>
      <c r="J33" s="35">
        <v>20363</v>
      </c>
      <c r="S33" s="35">
        <v>20363</v>
      </c>
      <c r="T33">
        <v>1413.3</v>
      </c>
      <c r="AD33" s="35">
        <v>20363</v>
      </c>
      <c r="AE33">
        <v>602.9</v>
      </c>
    </row>
    <row r="34" spans="1:31" ht="12.75">
      <c r="A34" s="33">
        <v>20455</v>
      </c>
      <c r="B34" s="34">
        <v>2234.833</v>
      </c>
      <c r="J34" s="35">
        <v>20455</v>
      </c>
      <c r="S34" s="35">
        <v>20455</v>
      </c>
      <c r="T34">
        <v>1415.5</v>
      </c>
      <c r="AD34" s="35">
        <v>20455</v>
      </c>
      <c r="AE34">
        <v>609</v>
      </c>
    </row>
    <row r="35" spans="1:31" ht="12.75">
      <c r="A35" s="33">
        <v>20546</v>
      </c>
      <c r="B35" s="34">
        <v>2252.504</v>
      </c>
      <c r="J35" s="35">
        <v>20546</v>
      </c>
      <c r="S35" s="35">
        <v>20546</v>
      </c>
      <c r="T35">
        <v>1420.2</v>
      </c>
      <c r="AD35" s="35">
        <v>20546</v>
      </c>
      <c r="AE35">
        <v>607.3</v>
      </c>
    </row>
    <row r="36" spans="1:31" ht="12.75">
      <c r="A36" s="33">
        <v>20637</v>
      </c>
      <c r="B36" s="34">
        <v>2249.755</v>
      </c>
      <c r="J36" s="35">
        <v>20637</v>
      </c>
      <c r="S36" s="35">
        <v>20637</v>
      </c>
      <c r="T36">
        <v>1423.4</v>
      </c>
      <c r="AD36" s="35">
        <v>20637</v>
      </c>
      <c r="AE36">
        <v>607.8</v>
      </c>
    </row>
    <row r="37" spans="1:31" ht="12.75">
      <c r="A37" s="33">
        <v>20729</v>
      </c>
      <c r="B37" s="34">
        <v>2286.47</v>
      </c>
      <c r="J37" s="35">
        <v>20729</v>
      </c>
      <c r="S37" s="35">
        <v>20729</v>
      </c>
      <c r="T37">
        <v>1442.8</v>
      </c>
      <c r="AD37" s="35">
        <v>20729</v>
      </c>
      <c r="AE37">
        <v>612.3</v>
      </c>
    </row>
    <row r="38" spans="1:31" ht="12.75">
      <c r="A38" s="33">
        <v>20821</v>
      </c>
      <c r="B38" s="34">
        <v>2300.312</v>
      </c>
      <c r="J38" s="35">
        <v>20821</v>
      </c>
      <c r="S38" s="35">
        <v>20821</v>
      </c>
      <c r="T38">
        <v>1452.7</v>
      </c>
      <c r="AD38" s="35">
        <v>20821</v>
      </c>
      <c r="AE38">
        <v>614.3</v>
      </c>
    </row>
    <row r="39" spans="1:31" ht="12.75">
      <c r="A39" s="33">
        <v>20911</v>
      </c>
      <c r="B39" s="34">
        <v>2294.618</v>
      </c>
      <c r="J39" s="35">
        <v>20911</v>
      </c>
      <c r="S39" s="35">
        <v>20911</v>
      </c>
      <c r="T39">
        <v>1455.1</v>
      </c>
      <c r="AD39" s="35">
        <v>20911</v>
      </c>
      <c r="AE39">
        <v>617.3</v>
      </c>
    </row>
    <row r="40" spans="1:31" ht="12.75">
      <c r="A40" s="33">
        <v>21002</v>
      </c>
      <c r="B40" s="34">
        <v>2317.001</v>
      </c>
      <c r="J40" s="35">
        <v>21002</v>
      </c>
      <c r="S40" s="35">
        <v>21002</v>
      </c>
      <c r="T40">
        <v>1467</v>
      </c>
      <c r="AD40" s="35">
        <v>21002</v>
      </c>
      <c r="AE40">
        <v>626.3</v>
      </c>
    </row>
    <row r="41" spans="1:31" ht="12.75">
      <c r="A41" s="33">
        <v>21094</v>
      </c>
      <c r="B41" s="34">
        <v>2292.459</v>
      </c>
      <c r="J41" s="35">
        <v>21094</v>
      </c>
      <c r="S41" s="35">
        <v>21094</v>
      </c>
      <c r="T41">
        <v>1467.8</v>
      </c>
      <c r="AD41" s="35">
        <v>21094</v>
      </c>
      <c r="AE41">
        <v>623.3</v>
      </c>
    </row>
    <row r="42" spans="1:31" ht="12.75">
      <c r="A42" s="33">
        <v>21186</v>
      </c>
      <c r="B42" s="34">
        <v>2230.219</v>
      </c>
      <c r="J42" s="35">
        <v>21186</v>
      </c>
      <c r="S42" s="35">
        <v>21186</v>
      </c>
      <c r="T42">
        <v>1447.3</v>
      </c>
      <c r="AD42" s="35">
        <v>21186</v>
      </c>
      <c r="AE42">
        <v>615.8</v>
      </c>
    </row>
    <row r="43" spans="1:31" ht="12.75">
      <c r="A43" s="33">
        <v>21276</v>
      </c>
      <c r="B43" s="34">
        <v>2243.374</v>
      </c>
      <c r="J43" s="35">
        <v>21276</v>
      </c>
      <c r="S43" s="35">
        <v>21276</v>
      </c>
      <c r="T43">
        <v>1458.9</v>
      </c>
      <c r="AD43" s="35">
        <v>21276</v>
      </c>
      <c r="AE43">
        <v>620.3</v>
      </c>
    </row>
    <row r="44" spans="1:31" ht="12.75">
      <c r="A44" s="33">
        <v>21367</v>
      </c>
      <c r="B44" s="34">
        <v>2295.207</v>
      </c>
      <c r="J44" s="35">
        <v>21367</v>
      </c>
      <c r="S44" s="35">
        <v>21367</v>
      </c>
      <c r="T44">
        <v>1482.2</v>
      </c>
      <c r="AD44" s="35">
        <v>21367</v>
      </c>
      <c r="AE44">
        <v>630.8</v>
      </c>
    </row>
    <row r="45" spans="1:31" ht="12.75">
      <c r="A45" s="33">
        <v>21459</v>
      </c>
      <c r="B45" s="34">
        <v>2348.023</v>
      </c>
      <c r="J45" s="35">
        <v>21459</v>
      </c>
      <c r="S45" s="35">
        <v>21459</v>
      </c>
      <c r="T45">
        <v>1500.9</v>
      </c>
      <c r="AD45" s="35">
        <v>21459</v>
      </c>
      <c r="AE45">
        <v>638.3</v>
      </c>
    </row>
    <row r="46" spans="1:31" ht="12.75">
      <c r="A46" s="33">
        <v>21551</v>
      </c>
      <c r="B46" s="34">
        <v>2392.886</v>
      </c>
      <c r="J46" s="35">
        <v>21551</v>
      </c>
      <c r="S46" s="35">
        <v>21551</v>
      </c>
      <c r="T46">
        <v>1525.9</v>
      </c>
      <c r="AD46" s="35">
        <v>21551</v>
      </c>
      <c r="AE46">
        <v>645</v>
      </c>
    </row>
    <row r="47" spans="1:31" ht="12.75">
      <c r="A47" s="33">
        <v>21641</v>
      </c>
      <c r="B47" s="34">
        <v>2455.813</v>
      </c>
      <c r="J47" s="35">
        <v>21641</v>
      </c>
      <c r="S47" s="35">
        <v>21641</v>
      </c>
      <c r="T47">
        <v>1551.7</v>
      </c>
      <c r="AD47" s="35">
        <v>21641</v>
      </c>
      <c r="AE47">
        <v>650.6</v>
      </c>
    </row>
    <row r="48" spans="1:31" ht="12.75">
      <c r="A48" s="33">
        <v>21732</v>
      </c>
      <c r="B48" s="34">
        <v>2453.948</v>
      </c>
      <c r="J48" s="35">
        <v>21732</v>
      </c>
      <c r="S48" s="35">
        <v>21732</v>
      </c>
      <c r="T48">
        <v>1569.2</v>
      </c>
      <c r="AD48" s="35">
        <v>21732</v>
      </c>
      <c r="AE48">
        <v>654.2</v>
      </c>
    </row>
    <row r="49" spans="1:31" ht="12.75">
      <c r="A49" s="33">
        <v>21824</v>
      </c>
      <c r="B49" s="34">
        <v>2462.587</v>
      </c>
      <c r="J49" s="35">
        <v>21824</v>
      </c>
      <c r="S49" s="35">
        <v>21824</v>
      </c>
      <c r="T49">
        <v>1571.4</v>
      </c>
      <c r="AD49" s="35">
        <v>21824</v>
      </c>
      <c r="AE49">
        <v>658.7</v>
      </c>
    </row>
    <row r="50" spans="1:31" ht="12.75">
      <c r="A50" s="33">
        <v>21916</v>
      </c>
      <c r="B50" s="34">
        <v>2517.365</v>
      </c>
      <c r="J50" s="35">
        <v>21916</v>
      </c>
      <c r="S50" s="35">
        <v>21916</v>
      </c>
      <c r="T50">
        <v>1585.6</v>
      </c>
      <c r="AD50" s="35">
        <v>21916</v>
      </c>
      <c r="AE50">
        <v>658.4</v>
      </c>
    </row>
    <row r="51" spans="1:31" ht="12.75">
      <c r="A51" s="33">
        <v>22007</v>
      </c>
      <c r="B51" s="34">
        <v>2504.8</v>
      </c>
      <c r="J51" s="35">
        <v>22007</v>
      </c>
      <c r="S51" s="35">
        <v>22007</v>
      </c>
      <c r="T51">
        <v>1605.1</v>
      </c>
      <c r="AD51" s="35">
        <v>22007</v>
      </c>
      <c r="AE51">
        <v>666</v>
      </c>
    </row>
    <row r="52" spans="1:31" ht="12.75">
      <c r="A52" s="33">
        <v>22098</v>
      </c>
      <c r="B52" s="34">
        <v>2508.726</v>
      </c>
      <c r="J52" s="35">
        <v>22098</v>
      </c>
      <c r="S52" s="35">
        <v>22098</v>
      </c>
      <c r="T52">
        <v>1598.5</v>
      </c>
      <c r="AD52" s="35">
        <v>22098</v>
      </c>
      <c r="AE52">
        <v>661.4</v>
      </c>
    </row>
    <row r="53" spans="1:31" ht="12.75">
      <c r="A53" s="33">
        <v>22190</v>
      </c>
      <c r="B53" s="34">
        <v>2476.232</v>
      </c>
      <c r="J53" s="35">
        <v>22190</v>
      </c>
      <c r="S53" s="35">
        <v>22190</v>
      </c>
      <c r="T53">
        <v>1600.3</v>
      </c>
      <c r="AD53" s="35">
        <v>22190</v>
      </c>
      <c r="AE53">
        <v>662</v>
      </c>
    </row>
    <row r="54" spans="1:31" ht="12.75">
      <c r="A54" s="33">
        <v>22282</v>
      </c>
      <c r="B54" s="34">
        <v>2491.154</v>
      </c>
      <c r="J54" s="35">
        <v>22282</v>
      </c>
      <c r="S54" s="35">
        <v>22282</v>
      </c>
      <c r="T54">
        <v>1600.2</v>
      </c>
      <c r="AD54" s="35">
        <v>22282</v>
      </c>
      <c r="AE54">
        <v>666.3</v>
      </c>
    </row>
    <row r="55" spans="1:31" ht="12.75">
      <c r="A55" s="33">
        <v>22372</v>
      </c>
      <c r="B55" s="34">
        <v>2537.981</v>
      </c>
      <c r="J55" s="35">
        <v>22372</v>
      </c>
      <c r="S55" s="35">
        <v>22372</v>
      </c>
      <c r="T55">
        <v>1624.2</v>
      </c>
      <c r="AD55" s="35">
        <v>22372</v>
      </c>
      <c r="AE55">
        <v>673.3</v>
      </c>
    </row>
    <row r="56" spans="1:31" ht="12.75">
      <c r="A56" s="33">
        <v>22463</v>
      </c>
      <c r="B56" s="34">
        <v>2579.114</v>
      </c>
      <c r="J56" s="35">
        <v>22463</v>
      </c>
      <c r="S56" s="35">
        <v>22463</v>
      </c>
      <c r="T56">
        <v>1632.1</v>
      </c>
      <c r="AD56" s="35">
        <v>22463</v>
      </c>
      <c r="AE56">
        <v>673.7</v>
      </c>
    </row>
    <row r="57" spans="1:31" ht="12.75">
      <c r="A57" s="33">
        <v>22555</v>
      </c>
      <c r="B57" s="34">
        <v>2631.831</v>
      </c>
      <c r="J57" s="35">
        <v>22555</v>
      </c>
      <c r="S57" s="35">
        <v>22555</v>
      </c>
      <c r="T57">
        <v>1664.9</v>
      </c>
      <c r="AD57" s="35">
        <v>22555</v>
      </c>
      <c r="AE57">
        <v>683.2</v>
      </c>
    </row>
    <row r="58" spans="1:31" ht="12.75">
      <c r="A58" s="33">
        <v>22647</v>
      </c>
      <c r="B58" s="34">
        <v>2679.149</v>
      </c>
      <c r="J58" s="35">
        <v>22647</v>
      </c>
      <c r="S58" s="35">
        <v>22647</v>
      </c>
      <c r="T58">
        <v>1682.7</v>
      </c>
      <c r="AD58" s="35">
        <v>22647</v>
      </c>
      <c r="AE58">
        <v>689.3</v>
      </c>
    </row>
    <row r="59" spans="1:31" ht="12.75">
      <c r="A59" s="33">
        <v>22737</v>
      </c>
      <c r="B59" s="34">
        <v>2708.404</v>
      </c>
      <c r="J59" s="35">
        <v>22737</v>
      </c>
      <c r="S59" s="35">
        <v>22737</v>
      </c>
      <c r="T59">
        <v>1703.1</v>
      </c>
      <c r="AD59" s="35">
        <v>22737</v>
      </c>
      <c r="AE59">
        <v>692.5</v>
      </c>
    </row>
    <row r="60" spans="1:31" ht="12.75">
      <c r="A60" s="33">
        <v>22828</v>
      </c>
      <c r="B60" s="34">
        <v>2733.339</v>
      </c>
      <c r="J60" s="35">
        <v>22828</v>
      </c>
      <c r="S60" s="35">
        <v>22828</v>
      </c>
      <c r="T60">
        <v>1717</v>
      </c>
      <c r="AD60" s="35">
        <v>22828</v>
      </c>
      <c r="AE60">
        <v>697.7</v>
      </c>
    </row>
    <row r="61" spans="1:31" ht="12.75">
      <c r="A61" s="33">
        <v>22920</v>
      </c>
      <c r="B61" s="34">
        <v>2740.014</v>
      </c>
      <c r="J61" s="35">
        <v>22920</v>
      </c>
      <c r="S61" s="35">
        <v>22920</v>
      </c>
      <c r="T61">
        <v>1741.5</v>
      </c>
      <c r="AD61" s="35">
        <v>22920</v>
      </c>
      <c r="AE61">
        <v>701.9</v>
      </c>
    </row>
    <row r="62" spans="1:31" ht="12.75">
      <c r="A62" s="33">
        <v>23012</v>
      </c>
      <c r="B62" s="34">
        <v>2775.944</v>
      </c>
      <c r="J62" s="35">
        <v>23012</v>
      </c>
      <c r="S62" s="35">
        <v>23012</v>
      </c>
      <c r="T62">
        <v>1753.1</v>
      </c>
      <c r="AD62" s="35">
        <v>23012</v>
      </c>
      <c r="AE62">
        <v>704.8</v>
      </c>
    </row>
    <row r="63" spans="1:31" ht="12.75">
      <c r="A63" s="33">
        <v>23102</v>
      </c>
      <c r="B63" s="34">
        <v>2810.598</v>
      </c>
      <c r="J63" s="35">
        <v>23102</v>
      </c>
      <c r="S63" s="35">
        <v>23102</v>
      </c>
      <c r="T63">
        <v>1770</v>
      </c>
      <c r="AD63" s="35">
        <v>23102</v>
      </c>
      <c r="AE63">
        <v>707.8</v>
      </c>
    </row>
    <row r="64" spans="1:31" ht="12.75">
      <c r="A64" s="33">
        <v>23193</v>
      </c>
      <c r="B64" s="34">
        <v>2863.512</v>
      </c>
      <c r="J64" s="35">
        <v>23193</v>
      </c>
      <c r="S64" s="35">
        <v>23193</v>
      </c>
      <c r="T64">
        <v>1794</v>
      </c>
      <c r="AD64" s="35">
        <v>23193</v>
      </c>
      <c r="AE64">
        <v>713.5</v>
      </c>
    </row>
    <row r="65" spans="1:31" ht="12.75">
      <c r="A65" s="33">
        <v>23285</v>
      </c>
      <c r="B65" s="34">
        <v>2885.796</v>
      </c>
      <c r="J65" s="35">
        <v>23285</v>
      </c>
      <c r="S65" s="35">
        <v>23285</v>
      </c>
      <c r="T65">
        <v>1809.3</v>
      </c>
      <c r="AD65" s="35">
        <v>23285</v>
      </c>
      <c r="AE65">
        <v>713.9</v>
      </c>
    </row>
    <row r="66" spans="1:31" ht="12.75">
      <c r="A66" s="33">
        <v>23377</v>
      </c>
      <c r="B66" s="34">
        <v>2950.49</v>
      </c>
      <c r="J66" s="35">
        <v>23377</v>
      </c>
      <c r="S66" s="35">
        <v>23377</v>
      </c>
      <c r="T66">
        <v>1845.2</v>
      </c>
      <c r="AD66" s="35">
        <v>23377</v>
      </c>
      <c r="AE66">
        <v>727.4</v>
      </c>
    </row>
    <row r="67" spans="1:31" ht="12.75">
      <c r="A67" s="33">
        <v>23468</v>
      </c>
      <c r="B67" s="34">
        <v>2984.751</v>
      </c>
      <c r="J67" s="35">
        <v>23468</v>
      </c>
      <c r="S67" s="35">
        <v>23468</v>
      </c>
      <c r="T67">
        <v>1877.9</v>
      </c>
      <c r="AD67" s="35">
        <v>23468</v>
      </c>
      <c r="AE67">
        <v>740.8</v>
      </c>
    </row>
    <row r="68" spans="1:31" ht="12.75">
      <c r="A68" s="33">
        <v>23559</v>
      </c>
      <c r="B68" s="34">
        <v>3025.492</v>
      </c>
      <c r="J68" s="35">
        <v>23559</v>
      </c>
      <c r="S68" s="35">
        <v>23559</v>
      </c>
      <c r="T68">
        <v>1912.6</v>
      </c>
      <c r="AD68" s="35">
        <v>23559</v>
      </c>
      <c r="AE68">
        <v>754.2</v>
      </c>
    </row>
    <row r="69" spans="1:31" ht="12.75">
      <c r="A69" s="33">
        <v>23651</v>
      </c>
      <c r="B69" s="34">
        <v>3033.64</v>
      </c>
      <c r="J69" s="35">
        <v>23651</v>
      </c>
      <c r="S69" s="35">
        <v>23651</v>
      </c>
      <c r="T69">
        <v>1918</v>
      </c>
      <c r="AD69" s="35">
        <v>23651</v>
      </c>
      <c r="AE69">
        <v>756.7</v>
      </c>
    </row>
    <row r="70" spans="1:31" ht="12.75">
      <c r="A70" s="33">
        <v>23743</v>
      </c>
      <c r="B70" s="34">
        <v>3108.151</v>
      </c>
      <c r="J70" s="35">
        <v>23743</v>
      </c>
      <c r="S70" s="35">
        <v>23743</v>
      </c>
      <c r="T70">
        <v>1960.3</v>
      </c>
      <c r="AD70" s="35">
        <v>23743</v>
      </c>
      <c r="AE70">
        <v>765.4</v>
      </c>
    </row>
    <row r="71" spans="1:31" ht="12.75">
      <c r="A71" s="33">
        <v>23833</v>
      </c>
      <c r="B71" s="34">
        <v>3150.167</v>
      </c>
      <c r="J71" s="35">
        <v>23833</v>
      </c>
      <c r="S71" s="35">
        <v>23833</v>
      </c>
      <c r="T71">
        <v>1982</v>
      </c>
      <c r="AD71" s="35">
        <v>23833</v>
      </c>
      <c r="AE71">
        <v>774</v>
      </c>
    </row>
    <row r="72" spans="1:31" ht="12.75">
      <c r="A72" s="33">
        <v>23924</v>
      </c>
      <c r="B72" s="34">
        <v>3214.076</v>
      </c>
      <c r="J72" s="35">
        <v>23924</v>
      </c>
      <c r="S72" s="35">
        <v>23924</v>
      </c>
      <c r="T72">
        <v>2016</v>
      </c>
      <c r="AD72" s="35">
        <v>23924</v>
      </c>
      <c r="AE72">
        <v>785.2</v>
      </c>
    </row>
    <row r="73" spans="1:31" ht="12.75">
      <c r="A73" s="33">
        <v>24016</v>
      </c>
      <c r="B73" s="34">
        <v>3291.826</v>
      </c>
      <c r="J73" s="35">
        <v>24016</v>
      </c>
      <c r="S73" s="35">
        <v>24016</v>
      </c>
      <c r="T73">
        <v>2072.7</v>
      </c>
      <c r="AD73" s="35">
        <v>24016</v>
      </c>
      <c r="AE73">
        <v>812.5</v>
      </c>
    </row>
    <row r="74" spans="1:31" ht="12.75">
      <c r="A74" s="33">
        <v>24108</v>
      </c>
      <c r="B74" s="34">
        <v>3372.325</v>
      </c>
      <c r="J74" s="35">
        <v>24108</v>
      </c>
      <c r="S74" s="35">
        <v>24108</v>
      </c>
      <c r="T74">
        <v>2103.2</v>
      </c>
      <c r="AD74" s="35">
        <v>24108</v>
      </c>
      <c r="AE74">
        <v>819.9</v>
      </c>
    </row>
    <row r="75" spans="1:31" ht="12.75">
      <c r="A75" s="33">
        <v>24198</v>
      </c>
      <c r="B75" s="34">
        <v>3384.007</v>
      </c>
      <c r="J75" s="35">
        <v>24198</v>
      </c>
      <c r="S75" s="35">
        <v>24198</v>
      </c>
      <c r="T75">
        <v>2109</v>
      </c>
      <c r="AD75" s="35">
        <v>24198</v>
      </c>
      <c r="AE75">
        <v>827.1</v>
      </c>
    </row>
    <row r="76" spans="1:31" ht="12.75">
      <c r="A76" s="33">
        <v>24289</v>
      </c>
      <c r="B76" s="34">
        <v>3406.292</v>
      </c>
      <c r="J76" s="35">
        <v>24289</v>
      </c>
      <c r="S76" s="35">
        <v>24289</v>
      </c>
      <c r="T76">
        <v>2133.1</v>
      </c>
      <c r="AD76" s="35">
        <v>24289</v>
      </c>
      <c r="AE76">
        <v>832.7</v>
      </c>
    </row>
    <row r="77" spans="1:31" ht="12.75">
      <c r="A77" s="33">
        <v>24381</v>
      </c>
      <c r="B77" s="34">
        <v>3433.681</v>
      </c>
      <c r="J77" s="35">
        <v>24381</v>
      </c>
      <c r="S77" s="35">
        <v>24381</v>
      </c>
      <c r="T77">
        <v>2142</v>
      </c>
      <c r="AD77" s="35">
        <v>24381</v>
      </c>
      <c r="AE77">
        <v>829.5</v>
      </c>
    </row>
    <row r="78" spans="1:31" ht="12.75">
      <c r="A78" s="33">
        <v>24473</v>
      </c>
      <c r="B78" s="34">
        <v>3464.114</v>
      </c>
      <c r="J78" s="35">
        <v>24473</v>
      </c>
      <c r="S78" s="35">
        <v>24473</v>
      </c>
      <c r="T78">
        <v>2154.6</v>
      </c>
      <c r="AD78" s="35">
        <v>24473</v>
      </c>
      <c r="AE78">
        <v>835.9</v>
      </c>
    </row>
    <row r="79" spans="1:31" ht="12.75">
      <c r="A79" s="33">
        <v>24563</v>
      </c>
      <c r="B79" s="34">
        <v>3464.31</v>
      </c>
      <c r="J79" s="35">
        <v>24563</v>
      </c>
      <c r="S79" s="35">
        <v>24563</v>
      </c>
      <c r="T79">
        <v>2183.4</v>
      </c>
      <c r="AD79" s="35">
        <v>24563</v>
      </c>
      <c r="AE79">
        <v>839.9</v>
      </c>
    </row>
    <row r="80" spans="1:31" ht="12.75">
      <c r="A80" s="33">
        <v>24654</v>
      </c>
      <c r="B80" s="34">
        <v>3491.798</v>
      </c>
      <c r="J80" s="35">
        <v>24654</v>
      </c>
      <c r="S80" s="35">
        <v>24654</v>
      </c>
      <c r="T80">
        <v>2194.5</v>
      </c>
      <c r="AD80" s="35">
        <v>24654</v>
      </c>
      <c r="AE80">
        <v>840.5</v>
      </c>
    </row>
    <row r="81" spans="1:31" ht="12.75">
      <c r="A81" s="33">
        <v>24746</v>
      </c>
      <c r="B81" s="34">
        <v>3518.205</v>
      </c>
      <c r="J81" s="35">
        <v>24746</v>
      </c>
      <c r="S81" s="35">
        <v>24746</v>
      </c>
      <c r="T81">
        <v>2207.8</v>
      </c>
      <c r="AD81" s="35">
        <v>24746</v>
      </c>
      <c r="AE81">
        <v>845.2</v>
      </c>
    </row>
    <row r="82" spans="1:31" ht="12.75">
      <c r="A82" s="33">
        <v>24838</v>
      </c>
      <c r="B82" s="34">
        <v>3590.655</v>
      </c>
      <c r="J82" s="35">
        <v>24838</v>
      </c>
      <c r="S82" s="35">
        <v>24838</v>
      </c>
      <c r="T82">
        <v>2260.3</v>
      </c>
      <c r="AD82" s="35">
        <v>24838</v>
      </c>
      <c r="AE82">
        <v>863.7</v>
      </c>
    </row>
    <row r="83" spans="1:31" ht="12.75">
      <c r="A83" s="33">
        <v>24929</v>
      </c>
      <c r="B83" s="34">
        <v>3651.618</v>
      </c>
      <c r="J83" s="35">
        <v>24929</v>
      </c>
      <c r="S83" s="35">
        <v>24929</v>
      </c>
      <c r="T83">
        <v>2295.1</v>
      </c>
      <c r="AD83" s="35">
        <v>24929</v>
      </c>
      <c r="AE83">
        <v>874.7</v>
      </c>
    </row>
    <row r="84" spans="1:31" ht="12.75">
      <c r="A84" s="33">
        <v>25020</v>
      </c>
      <c r="B84" s="34">
        <v>3676.455</v>
      </c>
      <c r="J84" s="35">
        <v>25020</v>
      </c>
      <c r="S84" s="35">
        <v>25020</v>
      </c>
      <c r="T84">
        <v>2338.2</v>
      </c>
      <c r="AD84" s="35">
        <v>25020</v>
      </c>
      <c r="AE84">
        <v>888.3</v>
      </c>
    </row>
    <row r="85" spans="1:31" ht="12.75">
      <c r="A85" s="33">
        <v>25112</v>
      </c>
      <c r="B85" s="34">
        <v>3691.966</v>
      </c>
      <c r="J85" s="35">
        <v>25112</v>
      </c>
      <c r="S85" s="35">
        <v>25112</v>
      </c>
      <c r="T85">
        <v>2348.6</v>
      </c>
      <c r="AD85" s="35">
        <v>25112</v>
      </c>
      <c r="AE85">
        <v>888.1</v>
      </c>
    </row>
    <row r="86" spans="1:31" ht="12.75">
      <c r="A86" s="33">
        <v>25204</v>
      </c>
      <c r="B86" s="34">
        <v>3750.18</v>
      </c>
      <c r="J86" s="35">
        <v>25204</v>
      </c>
      <c r="S86" s="35">
        <v>25204</v>
      </c>
      <c r="T86">
        <v>2375</v>
      </c>
      <c r="AD86" s="35">
        <v>25204</v>
      </c>
      <c r="AE86">
        <v>896.6</v>
      </c>
    </row>
    <row r="87" spans="1:31" ht="12.75">
      <c r="A87" s="33">
        <v>25294</v>
      </c>
      <c r="B87" s="34">
        <v>3760.881</v>
      </c>
      <c r="J87" s="35">
        <v>25294</v>
      </c>
      <c r="S87" s="35">
        <v>25294</v>
      </c>
      <c r="T87">
        <v>2390</v>
      </c>
      <c r="AD87" s="35">
        <v>25294</v>
      </c>
      <c r="AE87">
        <v>901.1</v>
      </c>
    </row>
    <row r="88" spans="1:31" ht="12.75">
      <c r="A88" s="33">
        <v>25385</v>
      </c>
      <c r="B88" s="34">
        <v>3784.245</v>
      </c>
      <c r="J88" s="35">
        <v>25385</v>
      </c>
      <c r="S88" s="35">
        <v>25385</v>
      </c>
      <c r="T88">
        <v>2401</v>
      </c>
      <c r="AD88" s="35">
        <v>25385</v>
      </c>
      <c r="AE88">
        <v>902.6</v>
      </c>
    </row>
    <row r="89" spans="1:31" ht="12.75">
      <c r="A89" s="33">
        <v>25477</v>
      </c>
      <c r="B89" s="34">
        <v>3766.28</v>
      </c>
      <c r="J89" s="35">
        <v>25477</v>
      </c>
      <c r="S89" s="35">
        <v>25477</v>
      </c>
      <c r="T89">
        <v>2419.8</v>
      </c>
      <c r="AD89" s="35">
        <v>25477</v>
      </c>
      <c r="AE89">
        <v>908</v>
      </c>
    </row>
    <row r="90" spans="1:31" ht="12.75">
      <c r="A90" s="33">
        <v>25569</v>
      </c>
      <c r="B90" s="34">
        <v>3759.997</v>
      </c>
      <c r="J90" s="35">
        <v>25569</v>
      </c>
      <c r="S90" s="35">
        <v>25569</v>
      </c>
      <c r="T90">
        <v>2434.4</v>
      </c>
      <c r="AD90" s="35">
        <v>25569</v>
      </c>
      <c r="AE90">
        <v>917.4</v>
      </c>
    </row>
    <row r="91" spans="1:31" ht="12.75">
      <c r="A91" s="33">
        <v>25659</v>
      </c>
      <c r="B91" s="34">
        <v>3767.066</v>
      </c>
      <c r="J91" s="35">
        <v>25659</v>
      </c>
      <c r="S91" s="35">
        <v>25659</v>
      </c>
      <c r="T91">
        <v>2445.7</v>
      </c>
      <c r="AD91" s="35">
        <v>25659</v>
      </c>
      <c r="AE91">
        <v>919.3</v>
      </c>
    </row>
    <row r="92" spans="1:31" ht="12.75">
      <c r="A92" s="33">
        <v>25750</v>
      </c>
      <c r="B92" s="34">
        <v>3800.541</v>
      </c>
      <c r="J92" s="35">
        <v>25750</v>
      </c>
      <c r="S92" s="35">
        <v>25750</v>
      </c>
      <c r="T92">
        <v>2467.1</v>
      </c>
      <c r="AD92" s="35">
        <v>25750</v>
      </c>
      <c r="AE92">
        <v>925.4</v>
      </c>
    </row>
    <row r="93" spans="1:31" ht="12.75">
      <c r="A93" s="33">
        <v>25842</v>
      </c>
      <c r="B93" s="34">
        <v>3759.801</v>
      </c>
      <c r="J93" s="35">
        <v>25842</v>
      </c>
      <c r="S93" s="35">
        <v>25842</v>
      </c>
      <c r="T93">
        <v>2460.1</v>
      </c>
      <c r="AD93" s="35">
        <v>25842</v>
      </c>
      <c r="AE93">
        <v>932.7</v>
      </c>
    </row>
    <row r="94" spans="1:31" ht="12.75">
      <c r="A94" s="33">
        <v>25934</v>
      </c>
      <c r="B94" s="34">
        <v>3864.057</v>
      </c>
      <c r="J94" s="35">
        <v>25934</v>
      </c>
      <c r="S94" s="35">
        <v>25934</v>
      </c>
      <c r="T94">
        <v>2507.4</v>
      </c>
      <c r="AD94" s="35">
        <v>25934</v>
      </c>
      <c r="AE94">
        <v>935.8</v>
      </c>
    </row>
    <row r="95" spans="1:31" ht="12.75">
      <c r="A95" s="33">
        <v>26024</v>
      </c>
      <c r="B95" s="34">
        <v>3885.851</v>
      </c>
      <c r="J95" s="35">
        <v>26024</v>
      </c>
      <c r="S95" s="35">
        <v>26024</v>
      </c>
      <c r="T95">
        <v>2530.5</v>
      </c>
      <c r="AD95" s="35">
        <v>26024</v>
      </c>
      <c r="AE95">
        <v>939.3</v>
      </c>
    </row>
    <row r="96" spans="1:31" ht="12.75">
      <c r="A96" s="33">
        <v>26115</v>
      </c>
      <c r="B96" s="34">
        <v>3916.676</v>
      </c>
      <c r="J96" s="35">
        <v>26115</v>
      </c>
      <c r="S96" s="35">
        <v>26115</v>
      </c>
      <c r="T96">
        <v>2550.7</v>
      </c>
      <c r="AD96" s="35">
        <v>26115</v>
      </c>
      <c r="AE96">
        <v>939.3</v>
      </c>
    </row>
    <row r="97" spans="1:31" ht="12.75">
      <c r="A97" s="33">
        <v>26207</v>
      </c>
      <c r="B97" s="34">
        <v>3927.867</v>
      </c>
      <c r="J97" s="35">
        <v>26207</v>
      </c>
      <c r="S97" s="35">
        <v>26207</v>
      </c>
      <c r="T97">
        <v>2593.2</v>
      </c>
      <c r="AD97" s="35">
        <v>26207</v>
      </c>
      <c r="AE97">
        <v>947.1</v>
      </c>
    </row>
    <row r="98" spans="1:31" ht="12.75">
      <c r="A98" s="33">
        <v>26299</v>
      </c>
      <c r="B98" s="34">
        <v>3997.666</v>
      </c>
      <c r="J98" s="35">
        <v>26299</v>
      </c>
      <c r="S98" s="35">
        <v>26299</v>
      </c>
      <c r="T98">
        <v>2627.6</v>
      </c>
      <c r="AD98" s="35">
        <v>26299</v>
      </c>
      <c r="AE98">
        <v>953.1</v>
      </c>
    </row>
    <row r="99" spans="1:31" ht="12.75">
      <c r="A99" s="33">
        <v>26390</v>
      </c>
      <c r="B99" s="34">
        <v>4092.105</v>
      </c>
      <c r="J99" s="35">
        <v>26390</v>
      </c>
      <c r="S99" s="35">
        <v>26390</v>
      </c>
      <c r="T99">
        <v>2677.3</v>
      </c>
      <c r="AD99" s="35">
        <v>26390</v>
      </c>
      <c r="AE99">
        <v>976.5</v>
      </c>
    </row>
    <row r="100" spans="1:31" ht="12.75">
      <c r="A100" s="33">
        <v>26481</v>
      </c>
      <c r="B100" s="34">
        <v>4131.079</v>
      </c>
      <c r="J100" s="35">
        <v>26481</v>
      </c>
      <c r="S100" s="35">
        <v>26481</v>
      </c>
      <c r="T100">
        <v>2718.4</v>
      </c>
      <c r="AD100" s="35">
        <v>26481</v>
      </c>
      <c r="AE100">
        <v>990.3</v>
      </c>
    </row>
    <row r="101" spans="1:31" ht="12.75">
      <c r="A101" s="33">
        <v>26573</v>
      </c>
      <c r="B101" s="34">
        <v>4198.718</v>
      </c>
      <c r="J101" s="35">
        <v>26573</v>
      </c>
      <c r="S101" s="35">
        <v>26573</v>
      </c>
      <c r="T101">
        <v>2781.7</v>
      </c>
      <c r="AD101" s="35">
        <v>26573</v>
      </c>
      <c r="AE101">
        <v>1007.3</v>
      </c>
    </row>
    <row r="102" spans="1:31" ht="12.75">
      <c r="A102" s="33">
        <v>26665</v>
      </c>
      <c r="B102" s="34">
        <v>4305.33</v>
      </c>
      <c r="J102" s="35">
        <v>26665</v>
      </c>
      <c r="S102" s="35">
        <v>26665</v>
      </c>
      <c r="T102">
        <v>2832</v>
      </c>
      <c r="AD102" s="35">
        <v>26665</v>
      </c>
      <c r="AE102">
        <v>1018.4</v>
      </c>
    </row>
    <row r="103" spans="1:31" ht="12.75">
      <c r="A103" s="33">
        <v>26755</v>
      </c>
      <c r="B103" s="34">
        <v>4355.102</v>
      </c>
      <c r="J103" s="35">
        <v>26755</v>
      </c>
      <c r="S103" s="35">
        <v>26755</v>
      </c>
      <c r="T103">
        <v>2830.5</v>
      </c>
      <c r="AD103" s="35">
        <v>26755</v>
      </c>
      <c r="AE103">
        <v>1009.7</v>
      </c>
    </row>
    <row r="104" spans="1:31" ht="12.75">
      <c r="A104" s="33">
        <v>26846</v>
      </c>
      <c r="B104" s="34">
        <v>4331.934</v>
      </c>
      <c r="J104" s="35">
        <v>26846</v>
      </c>
      <c r="S104" s="35">
        <v>26846</v>
      </c>
      <c r="T104">
        <v>2840.6</v>
      </c>
      <c r="AD104" s="35">
        <v>26846</v>
      </c>
      <c r="AE104">
        <v>1015.6</v>
      </c>
    </row>
    <row r="105" spans="1:31" ht="12.75">
      <c r="A105" s="33">
        <v>26938</v>
      </c>
      <c r="B105" s="34">
        <v>4373.263</v>
      </c>
      <c r="J105" s="35">
        <v>26938</v>
      </c>
      <c r="S105" s="35">
        <v>26938</v>
      </c>
      <c r="T105">
        <v>2832.2</v>
      </c>
      <c r="AD105" s="35">
        <v>26938</v>
      </c>
      <c r="AE105">
        <v>1011.9</v>
      </c>
    </row>
    <row r="106" spans="1:31" ht="12.75">
      <c r="A106" s="33">
        <v>27030</v>
      </c>
      <c r="B106" s="34">
        <v>4335.37</v>
      </c>
      <c r="J106" s="35">
        <v>27030</v>
      </c>
      <c r="S106" s="35">
        <v>27030</v>
      </c>
      <c r="T106">
        <v>2807.8</v>
      </c>
      <c r="AD106" s="35">
        <v>27030</v>
      </c>
      <c r="AE106">
        <v>998.6</v>
      </c>
    </row>
    <row r="107" spans="1:31" ht="12.75">
      <c r="A107" s="33">
        <v>27120</v>
      </c>
      <c r="B107" s="34">
        <v>4347.936</v>
      </c>
      <c r="J107" s="35">
        <v>27120</v>
      </c>
      <c r="S107" s="35">
        <v>27120</v>
      </c>
      <c r="T107">
        <v>2819</v>
      </c>
      <c r="AD107" s="35">
        <v>27120</v>
      </c>
      <c r="AE107">
        <v>995.1</v>
      </c>
    </row>
    <row r="108" spans="1:31" ht="12.75">
      <c r="A108" s="33">
        <v>27211</v>
      </c>
      <c r="B108" s="34">
        <v>4305.821</v>
      </c>
      <c r="J108" s="35">
        <v>27211</v>
      </c>
      <c r="S108" s="35">
        <v>27211</v>
      </c>
      <c r="T108">
        <v>2831.6</v>
      </c>
      <c r="AD108" s="35">
        <v>27211</v>
      </c>
      <c r="AE108">
        <v>997.1</v>
      </c>
    </row>
    <row r="109" spans="1:31" ht="12.75">
      <c r="A109" s="33">
        <v>27303</v>
      </c>
      <c r="B109" s="34">
        <v>4288.936</v>
      </c>
      <c r="J109" s="35">
        <v>27303</v>
      </c>
      <c r="S109" s="35">
        <v>27303</v>
      </c>
      <c r="T109">
        <v>2790.8</v>
      </c>
      <c r="AD109" s="35">
        <v>27303</v>
      </c>
      <c r="AE109">
        <v>983.1</v>
      </c>
    </row>
    <row r="110" spans="1:31" ht="12.75">
      <c r="A110" s="33">
        <v>27395</v>
      </c>
      <c r="B110" s="34">
        <v>4237.593</v>
      </c>
      <c r="J110" s="35">
        <v>27395</v>
      </c>
      <c r="S110" s="35">
        <v>27395</v>
      </c>
      <c r="T110">
        <v>2814.6</v>
      </c>
      <c r="AD110" s="35">
        <v>27395</v>
      </c>
      <c r="AE110">
        <v>987.2</v>
      </c>
    </row>
    <row r="111" spans="1:31" ht="12.75">
      <c r="A111" s="33">
        <v>27485</v>
      </c>
      <c r="B111" s="34">
        <v>4268.614</v>
      </c>
      <c r="J111" s="35">
        <v>27485</v>
      </c>
      <c r="S111" s="35">
        <v>27485</v>
      </c>
      <c r="T111">
        <v>2860.5</v>
      </c>
      <c r="AD111" s="35">
        <v>27485</v>
      </c>
      <c r="AE111">
        <v>1008.5</v>
      </c>
    </row>
    <row r="112" spans="1:31" ht="12.75">
      <c r="A112" s="33">
        <v>27576</v>
      </c>
      <c r="B112" s="34">
        <v>4340.867</v>
      </c>
      <c r="J112" s="35">
        <v>27576</v>
      </c>
      <c r="S112" s="35">
        <v>27576</v>
      </c>
      <c r="T112">
        <v>2901.2</v>
      </c>
      <c r="AD112" s="35">
        <v>27576</v>
      </c>
      <c r="AE112">
        <v>1016.8</v>
      </c>
    </row>
    <row r="113" spans="1:31" ht="12.75">
      <c r="A113" s="33">
        <v>27668</v>
      </c>
      <c r="B113" s="34">
        <v>4397.806</v>
      </c>
      <c r="J113" s="35">
        <v>27668</v>
      </c>
      <c r="S113" s="35">
        <v>27668</v>
      </c>
      <c r="T113">
        <v>2931.4</v>
      </c>
      <c r="AD113" s="35">
        <v>27668</v>
      </c>
      <c r="AE113">
        <v>1019.9</v>
      </c>
    </row>
    <row r="114" spans="1:31" ht="12.75">
      <c r="A114" s="33">
        <v>27760</v>
      </c>
      <c r="B114" s="34">
        <v>4496.761</v>
      </c>
      <c r="J114" s="35">
        <v>27760</v>
      </c>
      <c r="S114" s="35">
        <v>27760</v>
      </c>
      <c r="T114">
        <v>2989.7</v>
      </c>
      <c r="AD114" s="35">
        <v>27760</v>
      </c>
      <c r="AE114">
        <v>1040.1</v>
      </c>
    </row>
    <row r="115" spans="1:31" ht="12.75">
      <c r="A115" s="33">
        <v>27851</v>
      </c>
      <c r="B115" s="34">
        <v>4530.335</v>
      </c>
      <c r="J115" s="35">
        <v>27851</v>
      </c>
      <c r="S115" s="35">
        <v>27851</v>
      </c>
      <c r="T115">
        <v>3016.3</v>
      </c>
      <c r="AD115" s="35">
        <v>27851</v>
      </c>
      <c r="AE115">
        <v>1054</v>
      </c>
    </row>
    <row r="116" spans="1:31" ht="12.75">
      <c r="A116" s="33">
        <v>27942</v>
      </c>
      <c r="B116" s="34">
        <v>4552.03</v>
      </c>
      <c r="J116" s="35">
        <v>27942</v>
      </c>
      <c r="S116" s="35">
        <v>27942</v>
      </c>
      <c r="T116">
        <v>3047.9</v>
      </c>
      <c r="AD116" s="35">
        <v>27942</v>
      </c>
      <c r="AE116">
        <v>1063</v>
      </c>
    </row>
    <row r="117" spans="1:31" ht="12.75">
      <c r="A117" s="33">
        <v>28034</v>
      </c>
      <c r="B117" s="34">
        <v>4584.623</v>
      </c>
      <c r="J117" s="35">
        <v>28034</v>
      </c>
      <c r="S117" s="35">
        <v>28034</v>
      </c>
      <c r="T117">
        <v>3088</v>
      </c>
      <c r="AD117" s="35">
        <v>28034</v>
      </c>
      <c r="AE117">
        <v>1072.2</v>
      </c>
    </row>
    <row r="118" spans="1:31" ht="12.75">
      <c r="A118" s="33">
        <v>28126</v>
      </c>
      <c r="B118" s="34">
        <v>4639.99</v>
      </c>
      <c r="J118" s="35">
        <v>28126</v>
      </c>
      <c r="S118" s="35">
        <v>28126</v>
      </c>
      <c r="T118">
        <v>3124.6</v>
      </c>
      <c r="AD118" s="35">
        <v>28126</v>
      </c>
      <c r="AE118">
        <v>1078.5</v>
      </c>
    </row>
    <row r="119" spans="1:31" ht="12.75">
      <c r="A119" s="33">
        <v>28216</v>
      </c>
      <c r="B119" s="34">
        <v>4731.092</v>
      </c>
      <c r="J119" s="35">
        <v>28216</v>
      </c>
      <c r="S119" s="35">
        <v>28216</v>
      </c>
      <c r="T119">
        <v>3141.5</v>
      </c>
      <c r="AD119" s="35">
        <v>28216</v>
      </c>
      <c r="AE119">
        <v>1076.5</v>
      </c>
    </row>
    <row r="120" spans="1:31" ht="12.75">
      <c r="A120" s="33">
        <v>28307</v>
      </c>
      <c r="B120" s="34">
        <v>4815.812</v>
      </c>
      <c r="J120" s="35">
        <v>28307</v>
      </c>
      <c r="S120" s="35">
        <v>28307</v>
      </c>
      <c r="T120">
        <v>3171.4</v>
      </c>
      <c r="AD120" s="35">
        <v>28307</v>
      </c>
      <c r="AE120">
        <v>1078.3</v>
      </c>
    </row>
    <row r="121" spans="1:31" ht="12.75">
      <c r="A121" s="33">
        <v>28399</v>
      </c>
      <c r="B121" s="34">
        <v>4815.321</v>
      </c>
      <c r="J121" s="35">
        <v>28399</v>
      </c>
      <c r="S121" s="35">
        <v>28399</v>
      </c>
      <c r="T121">
        <v>3219.1</v>
      </c>
      <c r="AD121" s="35">
        <v>28399</v>
      </c>
      <c r="AE121">
        <v>1098</v>
      </c>
    </row>
    <row r="122" spans="1:31" ht="12.75">
      <c r="A122" s="33">
        <v>28491</v>
      </c>
      <c r="B122" s="34">
        <v>4830.832</v>
      </c>
      <c r="J122" s="35">
        <v>28491</v>
      </c>
      <c r="S122" s="35">
        <v>28491</v>
      </c>
      <c r="T122">
        <v>3237.3</v>
      </c>
      <c r="AD122" s="35">
        <v>28491</v>
      </c>
      <c r="AE122">
        <v>1104.8</v>
      </c>
    </row>
    <row r="123" spans="1:31" ht="12.75">
      <c r="A123" s="33">
        <v>28581</v>
      </c>
      <c r="B123" s="34">
        <v>5021.183</v>
      </c>
      <c r="J123" s="35">
        <v>28581</v>
      </c>
      <c r="S123" s="35">
        <v>28581</v>
      </c>
      <c r="T123">
        <v>3306.4</v>
      </c>
      <c r="AD123" s="35">
        <v>28581</v>
      </c>
      <c r="AE123">
        <v>1116.9</v>
      </c>
    </row>
    <row r="124" spans="1:31" ht="12.75">
      <c r="A124" s="33">
        <v>28672</v>
      </c>
      <c r="B124" s="34">
        <v>5070.661</v>
      </c>
      <c r="J124" s="35">
        <v>28672</v>
      </c>
      <c r="S124" s="35">
        <v>28672</v>
      </c>
      <c r="T124">
        <v>3320.8</v>
      </c>
      <c r="AD124" s="35">
        <v>28672</v>
      </c>
      <c r="AE124">
        <v>1128.9</v>
      </c>
    </row>
    <row r="125" spans="1:31" ht="12.75">
      <c r="A125" s="33">
        <v>28764</v>
      </c>
      <c r="B125" s="34">
        <v>5137.416</v>
      </c>
      <c r="J125" s="35">
        <v>28764</v>
      </c>
      <c r="S125" s="35">
        <v>28764</v>
      </c>
      <c r="T125">
        <v>3347.8</v>
      </c>
      <c r="AD125" s="35">
        <v>28764</v>
      </c>
      <c r="AE125">
        <v>1142.5</v>
      </c>
    </row>
    <row r="126" spans="1:31" ht="12.75">
      <c r="A126" s="33">
        <v>28856</v>
      </c>
      <c r="B126" s="34">
        <v>5147.43</v>
      </c>
      <c r="J126" s="35">
        <v>28856</v>
      </c>
      <c r="S126" s="35">
        <v>28856</v>
      </c>
      <c r="T126">
        <v>3365.3</v>
      </c>
      <c r="AD126" s="35">
        <v>28856</v>
      </c>
      <c r="AE126">
        <v>1148.2</v>
      </c>
    </row>
    <row r="127" spans="1:31" ht="12.75">
      <c r="A127" s="33">
        <v>28946</v>
      </c>
      <c r="B127" s="34">
        <v>5152.338</v>
      </c>
      <c r="J127" s="35">
        <v>28946</v>
      </c>
      <c r="S127" s="35">
        <v>28946</v>
      </c>
      <c r="T127">
        <v>3364</v>
      </c>
      <c r="AD127" s="35">
        <v>28946</v>
      </c>
      <c r="AE127">
        <v>1143.6</v>
      </c>
    </row>
    <row r="128" spans="1:31" ht="12.75">
      <c r="A128" s="33">
        <v>29037</v>
      </c>
      <c r="B128" s="34">
        <v>5189.446</v>
      </c>
      <c r="J128" s="35">
        <v>29037</v>
      </c>
      <c r="S128" s="35">
        <v>29037</v>
      </c>
      <c r="T128">
        <v>3397.3</v>
      </c>
      <c r="AD128" s="35">
        <v>29037</v>
      </c>
      <c r="AE128">
        <v>1155.9</v>
      </c>
    </row>
    <row r="129" spans="1:31" ht="12.75">
      <c r="A129" s="33">
        <v>29129</v>
      </c>
      <c r="B129" s="34">
        <v>5204.662</v>
      </c>
      <c r="J129" s="35">
        <v>29129</v>
      </c>
      <c r="S129" s="35">
        <v>29129</v>
      </c>
      <c r="T129">
        <v>3407.1</v>
      </c>
      <c r="AD129" s="35">
        <v>29129</v>
      </c>
      <c r="AE129">
        <v>1165.3</v>
      </c>
    </row>
    <row r="130" spans="1:31" ht="12.75">
      <c r="A130" s="33">
        <v>29221</v>
      </c>
      <c r="B130" s="34">
        <v>5221.253</v>
      </c>
      <c r="J130" s="35">
        <v>29221</v>
      </c>
      <c r="S130" s="35">
        <v>29221</v>
      </c>
      <c r="T130">
        <v>3401.7</v>
      </c>
      <c r="AD130" s="35">
        <v>29221</v>
      </c>
      <c r="AE130">
        <v>1162.3</v>
      </c>
    </row>
    <row r="131" spans="1:31" ht="12.75">
      <c r="A131" s="33">
        <v>29312</v>
      </c>
      <c r="B131" s="34">
        <v>5115.917</v>
      </c>
      <c r="J131" s="35">
        <v>29312</v>
      </c>
      <c r="S131" s="35">
        <v>29312</v>
      </c>
      <c r="T131">
        <v>3325.8</v>
      </c>
      <c r="AD131" s="35">
        <v>29312</v>
      </c>
      <c r="AE131">
        <v>1147.3</v>
      </c>
    </row>
    <row r="132" spans="1:31" ht="12.75">
      <c r="A132" s="33">
        <v>29403</v>
      </c>
      <c r="B132" s="34">
        <v>5107.376</v>
      </c>
      <c r="J132" s="35">
        <v>29403</v>
      </c>
      <c r="S132" s="35">
        <v>29403</v>
      </c>
      <c r="T132">
        <v>3362</v>
      </c>
      <c r="AD132" s="35">
        <v>29403</v>
      </c>
      <c r="AE132">
        <v>1145.2</v>
      </c>
    </row>
    <row r="133" spans="1:31" ht="12.75">
      <c r="A133" s="33">
        <v>29495</v>
      </c>
      <c r="B133" s="34">
        <v>5202.11</v>
      </c>
      <c r="J133" s="35">
        <v>29495</v>
      </c>
      <c r="S133" s="35">
        <v>29495</v>
      </c>
      <c r="T133">
        <v>3406.8</v>
      </c>
      <c r="AD133" s="35">
        <v>29495</v>
      </c>
      <c r="AE133">
        <v>1151.4</v>
      </c>
    </row>
    <row r="134" spans="1:31" ht="12.75">
      <c r="A134" s="33">
        <v>29587</v>
      </c>
      <c r="B134" s="34">
        <v>5307.544</v>
      </c>
      <c r="J134" s="35">
        <v>29587</v>
      </c>
      <c r="S134" s="35">
        <v>29587</v>
      </c>
      <c r="T134">
        <v>3421.3</v>
      </c>
      <c r="AD134" s="35">
        <v>29587</v>
      </c>
      <c r="AE134">
        <v>1162.1</v>
      </c>
    </row>
    <row r="135" spans="1:31" ht="12.75">
      <c r="A135" s="33">
        <v>29677</v>
      </c>
      <c r="B135" s="34">
        <v>5266.117</v>
      </c>
      <c r="J135" s="35">
        <v>29677</v>
      </c>
      <c r="S135" s="35">
        <v>29677</v>
      </c>
      <c r="T135">
        <v>3422.1</v>
      </c>
      <c r="AD135" s="35">
        <v>29677</v>
      </c>
      <c r="AE135">
        <v>1165.6</v>
      </c>
    </row>
    <row r="136" spans="1:31" ht="12.75">
      <c r="A136" s="33">
        <v>29768</v>
      </c>
      <c r="B136" s="34">
        <v>5329.829</v>
      </c>
      <c r="J136" s="35">
        <v>29768</v>
      </c>
      <c r="S136" s="35">
        <v>29768</v>
      </c>
      <c r="T136">
        <v>3435.7</v>
      </c>
      <c r="AD136" s="35">
        <v>29768</v>
      </c>
      <c r="AE136">
        <v>1165.6</v>
      </c>
    </row>
    <row r="137" spans="1:31" ht="12.75">
      <c r="A137" s="33">
        <v>29860</v>
      </c>
      <c r="B137" s="34">
        <v>5263.368</v>
      </c>
      <c r="J137" s="35">
        <v>29860</v>
      </c>
      <c r="S137" s="35">
        <v>29860</v>
      </c>
      <c r="T137">
        <v>3409.7</v>
      </c>
      <c r="AD137" s="35">
        <v>29860</v>
      </c>
      <c r="AE137">
        <v>1167.4</v>
      </c>
    </row>
    <row r="138" spans="1:31" ht="12.75">
      <c r="A138" s="33">
        <v>29952</v>
      </c>
      <c r="B138" s="34">
        <v>5177.077</v>
      </c>
      <c r="J138" s="35">
        <v>29952</v>
      </c>
      <c r="S138" s="35">
        <v>29952</v>
      </c>
      <c r="T138">
        <v>3432.2</v>
      </c>
      <c r="AD138" s="35">
        <v>29952</v>
      </c>
      <c r="AE138">
        <v>1168.8</v>
      </c>
    </row>
    <row r="139" spans="1:31" ht="12.75">
      <c r="A139" s="33">
        <v>30042</v>
      </c>
      <c r="B139" s="34">
        <v>5204.859</v>
      </c>
      <c r="J139" s="35">
        <v>30042</v>
      </c>
      <c r="S139" s="35">
        <v>30042</v>
      </c>
      <c r="T139">
        <v>3444.3</v>
      </c>
      <c r="AD139" s="35">
        <v>30042</v>
      </c>
      <c r="AE139">
        <v>1170.6</v>
      </c>
    </row>
    <row r="140" spans="1:31" ht="12.75">
      <c r="A140" s="33">
        <v>30133</v>
      </c>
      <c r="B140" s="34">
        <v>5185.225</v>
      </c>
      <c r="J140" s="35">
        <v>30133</v>
      </c>
      <c r="S140" s="35">
        <v>30133</v>
      </c>
      <c r="T140">
        <v>3470.8</v>
      </c>
      <c r="AD140" s="35">
        <v>30133</v>
      </c>
      <c r="AE140">
        <v>1177.2</v>
      </c>
    </row>
    <row r="141" spans="1:31" ht="12.75">
      <c r="A141" s="33">
        <v>30225</v>
      </c>
      <c r="B141" s="34">
        <v>5189.839</v>
      </c>
      <c r="J141" s="35">
        <v>30225</v>
      </c>
      <c r="S141" s="35">
        <v>30225</v>
      </c>
      <c r="T141">
        <v>3533.9</v>
      </c>
      <c r="AD141" s="35">
        <v>30225</v>
      </c>
      <c r="AE141">
        <v>1188.6</v>
      </c>
    </row>
    <row r="142" spans="1:31" ht="12.75">
      <c r="A142" s="33">
        <v>30317</v>
      </c>
      <c r="B142" s="34">
        <v>5253.845</v>
      </c>
      <c r="J142" s="35">
        <v>30317</v>
      </c>
      <c r="S142" s="35">
        <v>30317</v>
      </c>
      <c r="T142">
        <v>3568.5</v>
      </c>
      <c r="AD142" s="35">
        <v>30317</v>
      </c>
      <c r="AE142">
        <v>1194.5</v>
      </c>
    </row>
    <row r="143" spans="1:31" ht="12.75">
      <c r="A143" s="33">
        <v>30407</v>
      </c>
      <c r="B143" s="34">
        <v>5372.336</v>
      </c>
      <c r="J143" s="35">
        <v>30407</v>
      </c>
      <c r="S143" s="35">
        <v>30407</v>
      </c>
      <c r="T143">
        <v>3639.5</v>
      </c>
      <c r="AD143" s="35">
        <v>30407</v>
      </c>
      <c r="AE143">
        <v>1206.4</v>
      </c>
    </row>
    <row r="144" spans="1:31" ht="12.75">
      <c r="A144" s="33">
        <v>30498</v>
      </c>
      <c r="B144" s="34">
        <v>5478.36</v>
      </c>
      <c r="J144" s="35">
        <v>30498</v>
      </c>
      <c r="S144" s="35">
        <v>30498</v>
      </c>
      <c r="T144">
        <v>3704.1</v>
      </c>
      <c r="AD144" s="35">
        <v>30498</v>
      </c>
      <c r="AE144">
        <v>1224.3</v>
      </c>
    </row>
    <row r="145" spans="1:31" ht="12.75">
      <c r="A145" s="33">
        <v>30590</v>
      </c>
      <c r="B145" s="34">
        <v>5590.469</v>
      </c>
      <c r="J145" s="35">
        <v>30590</v>
      </c>
      <c r="S145" s="35">
        <v>30590</v>
      </c>
      <c r="T145">
        <v>3762.5</v>
      </c>
      <c r="AD145" s="35">
        <v>30590</v>
      </c>
      <c r="AE145">
        <v>1236.5</v>
      </c>
    </row>
    <row r="146" spans="1:31" ht="12.75">
      <c r="A146" s="33">
        <v>30682</v>
      </c>
      <c r="B146" s="34">
        <v>5699.83</v>
      </c>
      <c r="J146" s="35">
        <v>30682</v>
      </c>
      <c r="S146" s="35">
        <v>30682</v>
      </c>
      <c r="T146">
        <v>3794.9</v>
      </c>
      <c r="AD146" s="35">
        <v>30682</v>
      </c>
      <c r="AE146">
        <v>1243.2</v>
      </c>
    </row>
    <row r="147" spans="1:31" ht="12.75">
      <c r="A147" s="33">
        <v>30773</v>
      </c>
      <c r="B147" s="34">
        <v>5797.902</v>
      </c>
      <c r="J147" s="35">
        <v>30773</v>
      </c>
      <c r="S147" s="35">
        <v>30773</v>
      </c>
      <c r="T147">
        <v>3849.3</v>
      </c>
      <c r="AD147" s="35">
        <v>30773</v>
      </c>
      <c r="AE147">
        <v>1265.4</v>
      </c>
    </row>
    <row r="148" spans="1:31" ht="12.75">
      <c r="A148" s="33">
        <v>30864</v>
      </c>
      <c r="B148" s="34">
        <v>5854.251</v>
      </c>
      <c r="J148" s="35">
        <v>30864</v>
      </c>
      <c r="S148" s="35">
        <v>30864</v>
      </c>
      <c r="T148">
        <v>3879.1</v>
      </c>
      <c r="AD148" s="35">
        <v>30864</v>
      </c>
      <c r="AE148">
        <v>1269.5</v>
      </c>
    </row>
    <row r="149" spans="1:31" ht="12.75">
      <c r="A149" s="33">
        <v>30956</v>
      </c>
      <c r="B149" s="34">
        <v>5902.354</v>
      </c>
      <c r="J149" s="35">
        <v>30956</v>
      </c>
      <c r="S149" s="35">
        <v>30956</v>
      </c>
      <c r="T149">
        <v>3930.2</v>
      </c>
      <c r="AD149" s="35">
        <v>30956</v>
      </c>
      <c r="AE149">
        <v>1276.7</v>
      </c>
    </row>
    <row r="150" spans="1:31" ht="12.75">
      <c r="A150" s="33">
        <v>31048</v>
      </c>
      <c r="B150" s="34">
        <v>5956.937</v>
      </c>
      <c r="J150" s="35">
        <v>31048</v>
      </c>
      <c r="S150" s="35">
        <v>31048</v>
      </c>
      <c r="T150">
        <v>3996.2</v>
      </c>
      <c r="AD150" s="35">
        <v>31048</v>
      </c>
      <c r="AE150">
        <v>1283.9</v>
      </c>
    </row>
    <row r="151" spans="1:31" ht="12.75">
      <c r="A151" s="33">
        <v>31138</v>
      </c>
      <c r="B151" s="34">
        <v>6007.789</v>
      </c>
      <c r="J151" s="35">
        <v>31138</v>
      </c>
      <c r="S151" s="35">
        <v>31138</v>
      </c>
      <c r="T151">
        <v>4032.6</v>
      </c>
      <c r="AD151" s="35">
        <v>31138</v>
      </c>
      <c r="AE151">
        <v>1294.2</v>
      </c>
    </row>
    <row r="152" spans="1:31" ht="12.75">
      <c r="A152" s="33">
        <v>31229</v>
      </c>
      <c r="B152" s="34">
        <v>6101.737</v>
      </c>
      <c r="J152" s="35">
        <v>31229</v>
      </c>
      <c r="S152" s="35">
        <v>31229</v>
      </c>
      <c r="T152">
        <v>4109.1</v>
      </c>
      <c r="AD152" s="35">
        <v>31229</v>
      </c>
      <c r="AE152">
        <v>1302</v>
      </c>
    </row>
    <row r="153" spans="1:31" ht="12.75">
      <c r="A153" s="33">
        <v>31321</v>
      </c>
      <c r="B153" s="34">
        <v>6148.564</v>
      </c>
      <c r="J153" s="35">
        <v>31321</v>
      </c>
      <c r="S153" s="35">
        <v>31321</v>
      </c>
      <c r="T153">
        <v>4118.4</v>
      </c>
      <c r="AD153" s="35">
        <v>31321</v>
      </c>
      <c r="AE153">
        <v>1312.3</v>
      </c>
    </row>
    <row r="154" spans="1:31" ht="12.75">
      <c r="A154" s="33">
        <v>31413</v>
      </c>
      <c r="B154" s="34">
        <v>6207.368</v>
      </c>
      <c r="J154" s="35">
        <v>31413</v>
      </c>
      <c r="S154" s="35">
        <v>31413</v>
      </c>
      <c r="T154">
        <v>4152.7</v>
      </c>
      <c r="AD154" s="35">
        <v>31413</v>
      </c>
      <c r="AE154">
        <v>1329.2</v>
      </c>
    </row>
    <row r="155" spans="1:31" ht="12.75">
      <c r="A155" s="33">
        <v>31503</v>
      </c>
      <c r="B155" s="34">
        <v>6232.008</v>
      </c>
      <c r="J155" s="35">
        <v>31503</v>
      </c>
      <c r="S155" s="35">
        <v>31503</v>
      </c>
      <c r="T155">
        <v>4196.7</v>
      </c>
      <c r="AD155" s="35">
        <v>31503</v>
      </c>
      <c r="AE155">
        <v>1343.8</v>
      </c>
    </row>
    <row r="156" spans="1:31" ht="12.75">
      <c r="A156" s="33">
        <v>31594</v>
      </c>
      <c r="B156" s="34">
        <v>6291.695</v>
      </c>
      <c r="J156" s="35">
        <v>31594</v>
      </c>
      <c r="S156" s="35">
        <v>31594</v>
      </c>
      <c r="T156">
        <v>4269.5</v>
      </c>
      <c r="AD156" s="35">
        <v>31594</v>
      </c>
      <c r="AE156">
        <v>1346.6</v>
      </c>
    </row>
    <row r="157" spans="1:31" ht="12.75">
      <c r="A157" s="33">
        <v>31686</v>
      </c>
      <c r="B157" s="34">
        <v>6323.404</v>
      </c>
      <c r="J157" s="35">
        <v>31686</v>
      </c>
      <c r="S157" s="35">
        <v>31686</v>
      </c>
      <c r="T157">
        <v>4296.7</v>
      </c>
      <c r="AD157" s="35">
        <v>31686</v>
      </c>
      <c r="AE157">
        <v>1359.4</v>
      </c>
    </row>
    <row r="158" spans="1:31" ht="12.75">
      <c r="A158" s="33">
        <v>31778</v>
      </c>
      <c r="B158" s="34">
        <v>6365.028</v>
      </c>
      <c r="J158" s="35">
        <v>31778</v>
      </c>
      <c r="S158" s="35">
        <v>31778</v>
      </c>
      <c r="T158">
        <v>4298.6</v>
      </c>
      <c r="AD158" s="35">
        <v>31778</v>
      </c>
      <c r="AE158">
        <v>1364.8</v>
      </c>
    </row>
    <row r="159" spans="1:31" ht="12.75">
      <c r="A159" s="33">
        <v>31868</v>
      </c>
      <c r="B159" s="34">
        <v>6435.023</v>
      </c>
      <c r="J159" s="35">
        <v>31868</v>
      </c>
      <c r="S159" s="35">
        <v>31868</v>
      </c>
      <c r="T159">
        <v>4357.3</v>
      </c>
      <c r="AD159" s="35">
        <v>31868</v>
      </c>
      <c r="AE159">
        <v>1377</v>
      </c>
    </row>
    <row r="160" spans="1:31" ht="12.75">
      <c r="A160" s="33">
        <v>31959</v>
      </c>
      <c r="B160" s="34">
        <v>6493.434</v>
      </c>
      <c r="J160" s="35">
        <v>31959</v>
      </c>
      <c r="S160" s="35">
        <v>31959</v>
      </c>
      <c r="T160">
        <v>4406.3</v>
      </c>
      <c r="AD160" s="35">
        <v>31959</v>
      </c>
      <c r="AE160">
        <v>1379.4</v>
      </c>
    </row>
    <row r="161" spans="1:31" ht="12.75">
      <c r="A161" s="33">
        <v>32051</v>
      </c>
      <c r="B161" s="34">
        <v>6606.82</v>
      </c>
      <c r="J161" s="35">
        <v>32051</v>
      </c>
      <c r="S161" s="35">
        <v>32051</v>
      </c>
      <c r="T161">
        <v>4417.1</v>
      </c>
      <c r="AD161" s="35">
        <v>32051</v>
      </c>
      <c r="AE161">
        <v>1386.7</v>
      </c>
    </row>
    <row r="162" spans="1:31" ht="12.75">
      <c r="A162" s="33">
        <v>32143</v>
      </c>
      <c r="B162" s="34">
        <v>6639.118</v>
      </c>
      <c r="J162" s="35">
        <v>32143</v>
      </c>
      <c r="S162" s="35">
        <v>32143</v>
      </c>
      <c r="T162">
        <v>4490.6</v>
      </c>
      <c r="AD162" s="35">
        <v>32143</v>
      </c>
      <c r="AE162">
        <v>1399.2</v>
      </c>
    </row>
    <row r="163" spans="1:31" ht="12.75">
      <c r="A163" s="33">
        <v>32234</v>
      </c>
      <c r="B163" s="34">
        <v>6723.544</v>
      </c>
      <c r="J163" s="35">
        <v>32234</v>
      </c>
      <c r="S163" s="35">
        <v>32234</v>
      </c>
      <c r="T163">
        <v>4522.7</v>
      </c>
      <c r="AD163" s="35">
        <v>32234</v>
      </c>
      <c r="AE163">
        <v>1413.7</v>
      </c>
    </row>
    <row r="164" spans="1:31" ht="12.75">
      <c r="A164" s="33">
        <v>32325</v>
      </c>
      <c r="B164" s="34">
        <v>6759.376</v>
      </c>
      <c r="J164" s="35">
        <v>32325</v>
      </c>
      <c r="S164" s="35">
        <v>32325</v>
      </c>
      <c r="T164">
        <v>4560.5</v>
      </c>
      <c r="AD164" s="35">
        <v>32325</v>
      </c>
      <c r="AE164">
        <v>1429</v>
      </c>
    </row>
    <row r="165" spans="1:31" ht="12.75">
      <c r="A165" s="33">
        <v>32417</v>
      </c>
      <c r="B165" s="34">
        <v>6848.612</v>
      </c>
      <c r="J165" s="35">
        <v>32417</v>
      </c>
      <c r="S165" s="35">
        <v>32417</v>
      </c>
      <c r="T165">
        <v>4614</v>
      </c>
      <c r="AD165" s="35">
        <v>32417</v>
      </c>
      <c r="AE165">
        <v>1445.2</v>
      </c>
    </row>
    <row r="166" spans="1:31" ht="12.75">
      <c r="A166" s="33">
        <v>32509</v>
      </c>
      <c r="B166" s="34">
        <v>6918.116</v>
      </c>
      <c r="J166" s="35">
        <v>32509</v>
      </c>
      <c r="S166" s="35">
        <v>32509</v>
      </c>
      <c r="T166">
        <v>4631.2</v>
      </c>
      <c r="AD166" s="35">
        <v>32509</v>
      </c>
      <c r="AE166">
        <v>1449.5</v>
      </c>
    </row>
    <row r="167" spans="1:31" ht="12.75">
      <c r="A167" s="33">
        <v>32599</v>
      </c>
      <c r="B167" s="34">
        <v>6963.471</v>
      </c>
      <c r="J167" s="35">
        <v>32599</v>
      </c>
      <c r="S167" s="35">
        <v>32599</v>
      </c>
      <c r="T167">
        <v>4653</v>
      </c>
      <c r="AD167" s="35">
        <v>32599</v>
      </c>
      <c r="AE167">
        <v>1450.9</v>
      </c>
    </row>
    <row r="168" spans="1:31" ht="12.75">
      <c r="A168" s="33">
        <v>32690</v>
      </c>
      <c r="B168" s="34">
        <v>7013.144</v>
      </c>
      <c r="J168" s="35">
        <v>32690</v>
      </c>
      <c r="S168" s="35">
        <v>32690</v>
      </c>
      <c r="T168">
        <v>4697.3</v>
      </c>
      <c r="AD168" s="35">
        <v>32690</v>
      </c>
      <c r="AE168">
        <v>1465.4</v>
      </c>
    </row>
    <row r="169" spans="1:31" ht="12.75">
      <c r="A169" s="33">
        <v>32782</v>
      </c>
      <c r="B169" s="34">
        <v>7030.913</v>
      </c>
      <c r="J169" s="35">
        <v>32782</v>
      </c>
      <c r="S169" s="35">
        <v>32782</v>
      </c>
      <c r="T169">
        <v>4718.8</v>
      </c>
      <c r="AD169" s="35">
        <v>32782</v>
      </c>
      <c r="AE169">
        <v>1479.3</v>
      </c>
    </row>
    <row r="170" spans="1:31" ht="12.75">
      <c r="A170" s="33">
        <v>32874</v>
      </c>
      <c r="B170" s="34">
        <v>7112.1</v>
      </c>
      <c r="J170" s="35">
        <v>32874</v>
      </c>
      <c r="S170" s="35">
        <v>32874</v>
      </c>
      <c r="T170">
        <v>4757.1</v>
      </c>
      <c r="AD170" s="35">
        <v>32874</v>
      </c>
      <c r="AE170">
        <v>1483.2</v>
      </c>
    </row>
    <row r="171" spans="1:31" ht="12.75">
      <c r="A171" s="33">
        <v>32964</v>
      </c>
      <c r="B171" s="34">
        <v>7130.261</v>
      </c>
      <c r="J171" s="35">
        <v>32964</v>
      </c>
      <c r="S171" s="35">
        <v>32964</v>
      </c>
      <c r="T171">
        <v>4773</v>
      </c>
      <c r="AD171" s="35">
        <v>32964</v>
      </c>
      <c r="AE171">
        <v>1486.4</v>
      </c>
    </row>
    <row r="172" spans="1:31" ht="12.75">
      <c r="A172" s="33">
        <v>33055</v>
      </c>
      <c r="B172" s="34">
        <v>7130.752</v>
      </c>
      <c r="J172" s="35">
        <v>33055</v>
      </c>
      <c r="S172" s="35">
        <v>33055</v>
      </c>
      <c r="T172">
        <v>4792.6</v>
      </c>
      <c r="AD172" s="35">
        <v>33055</v>
      </c>
      <c r="AE172">
        <v>1491</v>
      </c>
    </row>
    <row r="173" spans="1:31" ht="12.75">
      <c r="A173" s="33">
        <v>33147</v>
      </c>
      <c r="B173" s="34">
        <v>7076.857</v>
      </c>
      <c r="J173" s="35">
        <v>33147</v>
      </c>
      <c r="S173" s="35">
        <v>33147</v>
      </c>
      <c r="T173">
        <v>4758.3</v>
      </c>
      <c r="AD173" s="35">
        <v>33147</v>
      </c>
      <c r="AE173">
        <v>1475.3</v>
      </c>
    </row>
    <row r="174" spans="1:31" ht="12.75">
      <c r="A174" s="33">
        <v>33239</v>
      </c>
      <c r="B174" s="34">
        <v>7040.828</v>
      </c>
      <c r="J174" s="35">
        <v>33239</v>
      </c>
      <c r="S174" s="35">
        <v>33239</v>
      </c>
      <c r="T174">
        <v>4738.1</v>
      </c>
      <c r="AD174" s="35">
        <v>33239</v>
      </c>
      <c r="AE174">
        <v>1474</v>
      </c>
    </row>
    <row r="175" spans="1:31" ht="12.75">
      <c r="A175" s="33">
        <v>33329</v>
      </c>
      <c r="B175" s="34">
        <v>7086.477</v>
      </c>
      <c r="J175" s="35">
        <v>33329</v>
      </c>
      <c r="S175" s="35">
        <v>33329</v>
      </c>
      <c r="T175">
        <v>4779.4</v>
      </c>
      <c r="AD175" s="35">
        <v>33329</v>
      </c>
      <c r="AE175">
        <v>1485.6</v>
      </c>
    </row>
    <row r="176" spans="1:31" ht="12.75">
      <c r="A176" s="33">
        <v>33420</v>
      </c>
      <c r="B176" s="34">
        <v>7120.738</v>
      </c>
      <c r="J176" s="35">
        <v>33420</v>
      </c>
      <c r="S176" s="35">
        <v>33420</v>
      </c>
      <c r="T176">
        <v>4800.1</v>
      </c>
      <c r="AD176" s="35">
        <v>33420</v>
      </c>
      <c r="AE176">
        <v>1486.5</v>
      </c>
    </row>
    <row r="177" spans="1:31" ht="12.75">
      <c r="A177" s="33">
        <v>33512</v>
      </c>
      <c r="B177" s="34">
        <v>7154.116</v>
      </c>
      <c r="J177" s="35">
        <v>33512</v>
      </c>
      <c r="S177" s="35">
        <v>33512</v>
      </c>
      <c r="T177">
        <v>4795.9</v>
      </c>
      <c r="AD177" s="35">
        <v>33512</v>
      </c>
      <c r="AE177">
        <v>1475.9</v>
      </c>
    </row>
    <row r="178" spans="1:31" ht="12.75">
      <c r="A178" s="33">
        <v>33604</v>
      </c>
      <c r="B178" s="34">
        <v>7228.234</v>
      </c>
      <c r="J178" s="35">
        <v>33604</v>
      </c>
      <c r="S178" s="35">
        <v>33604</v>
      </c>
      <c r="T178">
        <v>4875</v>
      </c>
      <c r="AD178" s="35">
        <v>33604</v>
      </c>
      <c r="AE178">
        <v>1500.6</v>
      </c>
    </row>
    <row r="179" spans="1:31" ht="12.75">
      <c r="A179" s="33">
        <v>33695</v>
      </c>
      <c r="B179" s="34">
        <v>7297.935</v>
      </c>
      <c r="J179" s="35">
        <v>33695</v>
      </c>
      <c r="S179" s="35">
        <v>33695</v>
      </c>
      <c r="T179">
        <v>4903</v>
      </c>
      <c r="AD179" s="35">
        <v>33695</v>
      </c>
      <c r="AE179">
        <v>1498.7</v>
      </c>
    </row>
    <row r="180" spans="1:31" ht="12.75">
      <c r="A180" s="33">
        <v>33786</v>
      </c>
      <c r="B180" s="34">
        <v>7369.5</v>
      </c>
      <c r="J180" s="35">
        <v>33786</v>
      </c>
      <c r="S180" s="35">
        <v>33786</v>
      </c>
      <c r="T180">
        <v>4951.8</v>
      </c>
      <c r="AD180" s="35">
        <v>33786</v>
      </c>
      <c r="AE180">
        <v>1508.6</v>
      </c>
    </row>
    <row r="181" spans="1:31" ht="12.75">
      <c r="A181" s="33">
        <v>33878</v>
      </c>
      <c r="B181" s="34">
        <v>7450.687</v>
      </c>
      <c r="J181" s="35">
        <v>33878</v>
      </c>
      <c r="S181" s="35">
        <v>33878</v>
      </c>
      <c r="T181">
        <v>5009.4</v>
      </c>
      <c r="AD181" s="35">
        <v>33878</v>
      </c>
      <c r="AE181">
        <v>1532.6</v>
      </c>
    </row>
    <row r="182" spans="1:31" ht="12.75">
      <c r="A182" s="33">
        <v>33970</v>
      </c>
      <c r="B182" s="34">
        <v>7459.718</v>
      </c>
      <c r="J182" s="35">
        <v>33970</v>
      </c>
      <c r="S182" s="35">
        <v>33970</v>
      </c>
      <c r="T182">
        <v>5027.3</v>
      </c>
      <c r="AD182" s="35">
        <v>33970</v>
      </c>
      <c r="AE182">
        <v>1530.5</v>
      </c>
    </row>
    <row r="183" spans="1:31" ht="12.75">
      <c r="A183" s="33">
        <v>34060</v>
      </c>
      <c r="B183" s="34">
        <v>7497.514</v>
      </c>
      <c r="J183" s="35">
        <v>34060</v>
      </c>
      <c r="S183" s="35">
        <v>34060</v>
      </c>
      <c r="T183">
        <v>5071.9</v>
      </c>
      <c r="AD183" s="35">
        <v>34060</v>
      </c>
      <c r="AE183">
        <v>1544.4</v>
      </c>
    </row>
    <row r="184" spans="1:31" ht="12.75">
      <c r="A184" s="33">
        <v>34151</v>
      </c>
      <c r="B184" s="34">
        <v>7535.996</v>
      </c>
      <c r="J184" s="35">
        <v>34151</v>
      </c>
      <c r="S184" s="35">
        <v>34151</v>
      </c>
      <c r="T184">
        <v>5127.3</v>
      </c>
      <c r="AD184" s="35">
        <v>34151</v>
      </c>
      <c r="AE184">
        <v>1559.6</v>
      </c>
    </row>
    <row r="185" spans="1:31" ht="12.75">
      <c r="A185" s="33">
        <v>34243</v>
      </c>
      <c r="B185" s="34">
        <v>7637.406</v>
      </c>
      <c r="J185" s="35">
        <v>34243</v>
      </c>
      <c r="S185" s="35">
        <v>34243</v>
      </c>
      <c r="T185">
        <v>5172.9</v>
      </c>
      <c r="AD185" s="35">
        <v>34243</v>
      </c>
      <c r="AE185">
        <v>1566.8</v>
      </c>
    </row>
    <row r="186" spans="1:31" ht="12.75">
      <c r="A186" s="33">
        <v>34335</v>
      </c>
      <c r="B186" s="34">
        <v>7715.058</v>
      </c>
      <c r="J186" s="35">
        <v>34335</v>
      </c>
      <c r="S186" s="35">
        <v>34335</v>
      </c>
      <c r="T186">
        <v>5230.3</v>
      </c>
      <c r="AD186" s="35">
        <v>34335</v>
      </c>
      <c r="AE186">
        <v>1582</v>
      </c>
    </row>
    <row r="187" spans="1:31" ht="12.75">
      <c r="A187" s="33">
        <v>34425</v>
      </c>
      <c r="B187" s="34">
        <v>7815.682</v>
      </c>
      <c r="J187" s="35">
        <v>34425</v>
      </c>
      <c r="S187" s="35">
        <v>34425</v>
      </c>
      <c r="T187">
        <v>5268</v>
      </c>
      <c r="AD187" s="35">
        <v>34425</v>
      </c>
      <c r="AE187">
        <v>1597</v>
      </c>
    </row>
    <row r="188" spans="1:31" ht="12.75">
      <c r="A188" s="33">
        <v>34516</v>
      </c>
      <c r="B188" s="34">
        <v>7859.465</v>
      </c>
      <c r="J188" s="35">
        <v>34516</v>
      </c>
      <c r="S188" s="35">
        <v>34516</v>
      </c>
      <c r="T188">
        <v>5305.7</v>
      </c>
      <c r="AD188" s="35">
        <v>34516</v>
      </c>
      <c r="AE188">
        <v>1610.6</v>
      </c>
    </row>
    <row r="189" spans="1:31" ht="12.75">
      <c r="A189" s="33">
        <v>34608</v>
      </c>
      <c r="B189" s="34">
        <v>7951.647</v>
      </c>
      <c r="J189" s="35">
        <v>34608</v>
      </c>
      <c r="S189" s="35">
        <v>34608</v>
      </c>
      <c r="T189">
        <v>5358.7</v>
      </c>
      <c r="AD189" s="35">
        <v>34608</v>
      </c>
      <c r="AE189">
        <v>1626</v>
      </c>
    </row>
    <row r="190" spans="1:31" ht="12.75">
      <c r="A190" s="33">
        <v>34700</v>
      </c>
      <c r="B190" s="34">
        <v>7973.735</v>
      </c>
      <c r="J190" s="35">
        <v>34700</v>
      </c>
      <c r="S190" s="35">
        <v>34700</v>
      </c>
      <c r="T190">
        <v>5367.2</v>
      </c>
      <c r="AD190" s="35">
        <v>34700</v>
      </c>
      <c r="AE190">
        <v>1628</v>
      </c>
    </row>
    <row r="191" spans="1:31" ht="12.75">
      <c r="A191" s="33">
        <v>34790</v>
      </c>
      <c r="B191" s="34">
        <v>7987.97</v>
      </c>
      <c r="J191" s="35">
        <v>34790</v>
      </c>
      <c r="S191" s="35">
        <v>34790</v>
      </c>
      <c r="T191">
        <v>5411.7</v>
      </c>
      <c r="AD191" s="35">
        <v>34790</v>
      </c>
      <c r="AE191">
        <v>1636.2</v>
      </c>
    </row>
    <row r="192" spans="1:31" ht="12.75">
      <c r="A192" s="33">
        <v>34881</v>
      </c>
      <c r="B192" s="34">
        <v>8053.056</v>
      </c>
      <c r="J192" s="35">
        <v>34881</v>
      </c>
      <c r="S192" s="35">
        <v>34881</v>
      </c>
      <c r="T192">
        <v>5458.8</v>
      </c>
      <c r="AD192" s="35">
        <v>34881</v>
      </c>
      <c r="AE192">
        <v>1642.2</v>
      </c>
    </row>
    <row r="193" spans="1:31" ht="12.75">
      <c r="A193" s="33">
        <v>34973</v>
      </c>
      <c r="B193" s="34">
        <v>8111.958</v>
      </c>
      <c r="J193" s="35">
        <v>34973</v>
      </c>
      <c r="S193" s="35">
        <v>34973</v>
      </c>
      <c r="T193">
        <v>5496.1</v>
      </c>
      <c r="AD193" s="35">
        <v>34973</v>
      </c>
      <c r="AE193">
        <v>1648</v>
      </c>
    </row>
    <row r="194" spans="1:31" ht="12.75">
      <c r="A194" s="33">
        <v>35065</v>
      </c>
      <c r="B194" s="34">
        <v>8169.191</v>
      </c>
      <c r="J194" s="35">
        <v>35065</v>
      </c>
      <c r="S194" s="35">
        <v>35065</v>
      </c>
      <c r="T194">
        <v>5544.6</v>
      </c>
      <c r="AD194" s="35">
        <v>35065</v>
      </c>
      <c r="AE194">
        <v>1657.5</v>
      </c>
    </row>
    <row r="195" spans="1:31" ht="12.75">
      <c r="A195" s="33">
        <v>35156</v>
      </c>
      <c r="B195" s="34">
        <v>8303.094</v>
      </c>
      <c r="J195" s="35">
        <v>35156</v>
      </c>
      <c r="S195" s="35">
        <v>35156</v>
      </c>
      <c r="T195">
        <v>5604.9</v>
      </c>
      <c r="AD195" s="35">
        <v>35156</v>
      </c>
      <c r="AE195">
        <v>1677</v>
      </c>
    </row>
    <row r="196" spans="1:31" ht="12.75">
      <c r="A196" s="33">
        <v>35247</v>
      </c>
      <c r="B196" s="34">
        <v>8372.697</v>
      </c>
      <c r="J196" s="35">
        <v>35247</v>
      </c>
      <c r="S196" s="35">
        <v>35247</v>
      </c>
      <c r="T196">
        <v>5640.7</v>
      </c>
      <c r="AD196" s="35">
        <v>35247</v>
      </c>
      <c r="AE196">
        <v>1686.5</v>
      </c>
    </row>
    <row r="197" spans="1:31" ht="12.75">
      <c r="A197" s="33">
        <v>35339</v>
      </c>
      <c r="B197" s="34">
        <v>8470.572</v>
      </c>
      <c r="J197" s="35">
        <v>35339</v>
      </c>
      <c r="S197" s="35">
        <v>35339</v>
      </c>
      <c r="T197">
        <v>5687.6</v>
      </c>
      <c r="AD197" s="35">
        <v>35339</v>
      </c>
      <c r="AE197">
        <v>1700.7</v>
      </c>
    </row>
    <row r="198" spans="1:31" ht="12.75">
      <c r="A198" s="33">
        <v>35431</v>
      </c>
      <c r="B198" s="34">
        <v>8536.051</v>
      </c>
      <c r="J198" s="35">
        <v>35431</v>
      </c>
      <c r="S198" s="35">
        <v>35431</v>
      </c>
      <c r="T198">
        <v>5749.1</v>
      </c>
      <c r="AD198" s="35">
        <v>35431</v>
      </c>
      <c r="AE198">
        <v>1710.8</v>
      </c>
    </row>
    <row r="199" spans="1:31" ht="12.75">
      <c r="A199" s="33">
        <v>35521</v>
      </c>
      <c r="B199" s="34">
        <v>8665.831</v>
      </c>
      <c r="J199" s="35">
        <v>35521</v>
      </c>
      <c r="S199" s="35">
        <v>35521</v>
      </c>
      <c r="T199">
        <v>5775.8</v>
      </c>
      <c r="AD199" s="35">
        <v>35521</v>
      </c>
      <c r="AE199">
        <v>1711.4</v>
      </c>
    </row>
    <row r="200" spans="1:31" ht="12.75">
      <c r="A200" s="33">
        <v>35612</v>
      </c>
      <c r="B200" s="34">
        <v>8773.72</v>
      </c>
      <c r="J200" s="35">
        <v>35612</v>
      </c>
      <c r="S200" s="35">
        <v>35612</v>
      </c>
      <c r="T200">
        <v>5870.7</v>
      </c>
      <c r="AD200" s="35">
        <v>35612</v>
      </c>
      <c r="AE200">
        <v>1736.2</v>
      </c>
    </row>
    <row r="201" spans="1:31" ht="12.75">
      <c r="A201" s="33">
        <v>35704</v>
      </c>
      <c r="B201" s="34">
        <v>8838.414</v>
      </c>
      <c r="J201" s="35">
        <v>35704</v>
      </c>
      <c r="S201" s="35">
        <v>35704</v>
      </c>
      <c r="T201">
        <v>5931.4</v>
      </c>
      <c r="AD201" s="35">
        <v>35704</v>
      </c>
      <c r="AE201">
        <v>1743</v>
      </c>
    </row>
    <row r="202" spans="1:31" ht="12.75">
      <c r="A202" s="33">
        <v>35796</v>
      </c>
      <c r="B202" s="34">
        <v>8936.191</v>
      </c>
      <c r="J202" s="35">
        <v>35796</v>
      </c>
      <c r="S202" s="35">
        <v>35796</v>
      </c>
      <c r="T202">
        <v>5996.8</v>
      </c>
      <c r="AD202" s="35">
        <v>35796</v>
      </c>
      <c r="AE202">
        <v>1765.4</v>
      </c>
    </row>
    <row r="203" spans="1:31" ht="12.75">
      <c r="A203" s="33">
        <v>35886</v>
      </c>
      <c r="B203" s="34">
        <v>8995.289</v>
      </c>
      <c r="J203" s="35">
        <v>35886</v>
      </c>
      <c r="S203" s="35">
        <v>35886</v>
      </c>
      <c r="T203">
        <v>6092.1</v>
      </c>
      <c r="AD203" s="35">
        <v>35886</v>
      </c>
      <c r="AE203">
        <v>1787.2</v>
      </c>
    </row>
    <row r="204" spans="1:31" ht="12.75">
      <c r="A204" s="33">
        <v>35977</v>
      </c>
      <c r="B204" s="34">
        <v>9098.858</v>
      </c>
      <c r="J204" s="35">
        <v>35977</v>
      </c>
      <c r="S204" s="35">
        <v>35977</v>
      </c>
      <c r="T204">
        <v>6165.7</v>
      </c>
      <c r="AD204" s="35">
        <v>35977</v>
      </c>
      <c r="AE204">
        <v>1799.7</v>
      </c>
    </row>
    <row r="205" spans="1:31" ht="12.75">
      <c r="A205" s="33">
        <v>36069</v>
      </c>
      <c r="B205" s="34">
        <v>9237.081</v>
      </c>
      <c r="J205" s="35">
        <v>36069</v>
      </c>
      <c r="S205" s="35">
        <v>36069</v>
      </c>
      <c r="T205">
        <v>6248.8</v>
      </c>
      <c r="AD205" s="35">
        <v>36069</v>
      </c>
      <c r="AE205">
        <v>1825.5</v>
      </c>
    </row>
    <row r="206" spans="1:31" ht="12.75">
      <c r="A206" s="33">
        <v>36161</v>
      </c>
      <c r="B206" s="34">
        <v>9315.518</v>
      </c>
      <c r="J206" s="35">
        <v>36161</v>
      </c>
      <c r="S206" s="35">
        <v>36161</v>
      </c>
      <c r="T206">
        <v>6311.3</v>
      </c>
      <c r="AD206" s="35">
        <v>36161</v>
      </c>
      <c r="AE206">
        <v>1849.2</v>
      </c>
    </row>
    <row r="207" spans="1:31" ht="12.75">
      <c r="A207" s="33">
        <v>36251</v>
      </c>
      <c r="B207" s="34">
        <v>9392.581</v>
      </c>
      <c r="J207" s="35">
        <v>36251</v>
      </c>
      <c r="S207" s="35">
        <v>36251</v>
      </c>
      <c r="T207">
        <v>6409.7</v>
      </c>
      <c r="AD207" s="35">
        <v>36251</v>
      </c>
      <c r="AE207">
        <v>1867.9</v>
      </c>
    </row>
    <row r="208" spans="1:31" ht="12.75">
      <c r="A208" s="33">
        <v>36342</v>
      </c>
      <c r="B208" s="34">
        <v>9502.237</v>
      </c>
      <c r="J208" s="35">
        <v>36342</v>
      </c>
      <c r="S208" s="35">
        <v>36342</v>
      </c>
      <c r="T208">
        <v>6476.7</v>
      </c>
      <c r="AD208" s="35">
        <v>36342</v>
      </c>
      <c r="AE208">
        <v>1873.7</v>
      </c>
    </row>
    <row r="209" spans="1:31" ht="12.75">
      <c r="A209" s="33">
        <v>36434</v>
      </c>
      <c r="B209" s="34">
        <v>9671.089</v>
      </c>
      <c r="J209" s="35">
        <v>36434</v>
      </c>
      <c r="S209" s="35">
        <v>36434</v>
      </c>
      <c r="T209">
        <v>6556.8</v>
      </c>
      <c r="AD209" s="35">
        <v>36434</v>
      </c>
      <c r="AE209">
        <v>1915.7</v>
      </c>
    </row>
    <row r="210" spans="1:31" ht="12.75">
      <c r="A210" s="33">
        <v>36526</v>
      </c>
      <c r="B210" s="34">
        <v>9695.631</v>
      </c>
      <c r="J210" s="35">
        <v>36526</v>
      </c>
      <c r="S210" s="35">
        <v>36526</v>
      </c>
      <c r="T210">
        <v>6661.3</v>
      </c>
      <c r="AD210" s="35">
        <v>36526</v>
      </c>
      <c r="AE210">
        <v>1917.2</v>
      </c>
    </row>
    <row r="211" spans="1:31" ht="12.75">
      <c r="A211" s="33">
        <v>36617</v>
      </c>
      <c r="B211" s="34">
        <v>9847.892</v>
      </c>
      <c r="J211" s="35">
        <v>36617</v>
      </c>
      <c r="S211" s="35">
        <v>36617</v>
      </c>
      <c r="T211">
        <v>6703.3</v>
      </c>
      <c r="AD211" s="35">
        <v>36617</v>
      </c>
      <c r="AE211">
        <v>1944</v>
      </c>
    </row>
    <row r="212" spans="1:31" ht="12.75">
      <c r="A212" s="33">
        <v>36708</v>
      </c>
      <c r="B212" s="34">
        <v>9836.603</v>
      </c>
      <c r="J212" s="35">
        <v>36708</v>
      </c>
      <c r="S212" s="35">
        <v>36708</v>
      </c>
      <c r="T212">
        <v>6768</v>
      </c>
      <c r="AD212" s="35">
        <v>36708</v>
      </c>
      <c r="AE212">
        <v>1955</v>
      </c>
    </row>
    <row r="213" spans="1:31" ht="12.75">
      <c r="A213" s="33">
        <v>36800</v>
      </c>
      <c r="B213" s="34">
        <v>9887.749</v>
      </c>
      <c r="J213" s="35">
        <v>36800</v>
      </c>
      <c r="S213" s="35">
        <v>36800</v>
      </c>
      <c r="T213">
        <v>6825</v>
      </c>
      <c r="AD213" s="35">
        <v>36800</v>
      </c>
      <c r="AE213">
        <v>1972.7</v>
      </c>
    </row>
    <row r="214" spans="1:31" ht="12.75">
      <c r="A214" s="33">
        <v>36892</v>
      </c>
      <c r="B214" s="34">
        <v>9875.576</v>
      </c>
      <c r="J214" s="35">
        <v>36892</v>
      </c>
      <c r="S214" s="35">
        <v>36892</v>
      </c>
      <c r="T214">
        <v>6853.1</v>
      </c>
      <c r="AD214" s="35">
        <v>36892</v>
      </c>
      <c r="AE214">
        <v>1975.2</v>
      </c>
    </row>
    <row r="215" spans="1:31" ht="12.75">
      <c r="A215" s="33">
        <v>36982</v>
      </c>
      <c r="B215" s="34">
        <v>9905.911</v>
      </c>
      <c r="J215" s="35">
        <v>36982</v>
      </c>
      <c r="S215" s="35">
        <v>36982</v>
      </c>
      <c r="T215">
        <v>6870.3</v>
      </c>
      <c r="AD215" s="35">
        <v>36982</v>
      </c>
      <c r="AE215">
        <v>1974.7</v>
      </c>
    </row>
    <row r="216" spans="1:31" ht="12.75">
      <c r="A216" s="33">
        <v>37073</v>
      </c>
      <c r="B216" s="34">
        <v>9871.06</v>
      </c>
      <c r="J216" s="35">
        <v>37073</v>
      </c>
      <c r="S216" s="35">
        <v>37073</v>
      </c>
      <c r="T216">
        <v>6900.5</v>
      </c>
      <c r="AD216" s="35">
        <v>37073</v>
      </c>
      <c r="AE216">
        <v>1986.5</v>
      </c>
    </row>
    <row r="217" spans="1:31" ht="12.75">
      <c r="A217" s="33">
        <v>37165</v>
      </c>
      <c r="B217" s="34">
        <v>9910.034</v>
      </c>
      <c r="J217" s="35">
        <v>37165</v>
      </c>
      <c r="S217" s="35">
        <v>37165</v>
      </c>
      <c r="T217">
        <v>7017.6</v>
      </c>
      <c r="AD217" s="35">
        <v>37165</v>
      </c>
      <c r="AE217">
        <v>2010.3</v>
      </c>
    </row>
    <row r="218" spans="1:31" ht="12.75">
      <c r="A218" s="33">
        <v>37257</v>
      </c>
      <c r="B218" s="34">
        <v>9977.28</v>
      </c>
      <c r="J218" s="35">
        <v>37257</v>
      </c>
      <c r="S218" s="35">
        <v>37257</v>
      </c>
      <c r="T218">
        <v>7042.2</v>
      </c>
      <c r="AD218" s="35">
        <v>37257</v>
      </c>
      <c r="AE218">
        <v>2026.8</v>
      </c>
    </row>
    <row r="219" spans="1:31" ht="12.75">
      <c r="A219" s="33">
        <v>37347</v>
      </c>
      <c r="B219" s="34">
        <v>10031.568</v>
      </c>
      <c r="J219" s="35">
        <v>37347</v>
      </c>
      <c r="S219" s="35">
        <v>37347</v>
      </c>
      <c r="T219">
        <v>7083.5</v>
      </c>
      <c r="AD219" s="35">
        <v>37347</v>
      </c>
      <c r="AE219">
        <v>2033.4</v>
      </c>
    </row>
    <row r="220" spans="1:31" ht="12.75">
      <c r="A220" s="33">
        <v>37438</v>
      </c>
      <c r="B220" s="34">
        <v>10090.666</v>
      </c>
      <c r="J220" s="35">
        <v>37438</v>
      </c>
      <c r="S220" s="35">
        <v>37438</v>
      </c>
      <c r="T220">
        <v>7123.2</v>
      </c>
      <c r="AD220" s="35">
        <v>37438</v>
      </c>
      <c r="AE220">
        <v>2035</v>
      </c>
    </row>
    <row r="221" spans="1:31" ht="12.75">
      <c r="A221" s="33">
        <v>37530</v>
      </c>
      <c r="B221" s="34">
        <v>10095.771</v>
      </c>
      <c r="J221" s="35">
        <v>37530</v>
      </c>
      <c r="S221" s="35">
        <v>37530</v>
      </c>
      <c r="T221">
        <v>7148.2</v>
      </c>
      <c r="AD221" s="35">
        <v>37530</v>
      </c>
      <c r="AE221">
        <v>2053.1</v>
      </c>
    </row>
    <row r="222" spans="1:31" ht="12.75">
      <c r="A222" s="33">
        <v>37622</v>
      </c>
      <c r="B222" s="34">
        <v>10126.007</v>
      </c>
      <c r="J222" s="35">
        <v>37622</v>
      </c>
      <c r="S222" s="35">
        <v>37622</v>
      </c>
      <c r="T222">
        <v>7184.9</v>
      </c>
      <c r="AD222" s="35">
        <v>37622</v>
      </c>
      <c r="AE222">
        <v>2072.5</v>
      </c>
    </row>
    <row r="223" spans="1:31" ht="12.75">
      <c r="A223" s="33">
        <v>37712</v>
      </c>
      <c r="B223" s="34">
        <v>10212.691</v>
      </c>
      <c r="J223" s="35">
        <v>37712</v>
      </c>
      <c r="S223" s="35">
        <v>37712</v>
      </c>
      <c r="T223">
        <v>7249.3</v>
      </c>
      <c r="AD223" s="35">
        <v>37712</v>
      </c>
      <c r="AE223">
        <v>2084.2</v>
      </c>
    </row>
    <row r="224" spans="1:31" ht="12.75">
      <c r="A224" s="33">
        <v>37803</v>
      </c>
      <c r="B224" s="34">
        <v>10398.723</v>
      </c>
      <c r="J224" s="35">
        <v>37803</v>
      </c>
      <c r="S224" s="35">
        <v>37803</v>
      </c>
      <c r="T224">
        <v>7352.9</v>
      </c>
      <c r="AD224" s="35">
        <v>37803</v>
      </c>
      <c r="AE224">
        <v>2123</v>
      </c>
    </row>
    <row r="225" spans="1:31" ht="12.75">
      <c r="A225" s="33">
        <v>37895</v>
      </c>
      <c r="B225" s="34">
        <v>10466.951</v>
      </c>
      <c r="J225" s="35">
        <v>37895</v>
      </c>
      <c r="S225" s="35">
        <v>37895</v>
      </c>
      <c r="T225">
        <v>7394.3</v>
      </c>
      <c r="AD225" s="35">
        <v>37895</v>
      </c>
      <c r="AE225">
        <v>2132.5</v>
      </c>
    </row>
    <row r="226" spans="1:31" ht="12.75">
      <c r="A226" s="33">
        <v>37987</v>
      </c>
      <c r="B226" s="34">
        <v>10566.298</v>
      </c>
      <c r="J226" s="35">
        <v>37987</v>
      </c>
      <c r="S226" s="35">
        <v>37987</v>
      </c>
      <c r="T226">
        <v>7479.8</v>
      </c>
      <c r="AD226" s="35">
        <v>37987</v>
      </c>
      <c r="AE226">
        <v>2155.3</v>
      </c>
    </row>
    <row r="227" spans="1:31" ht="12.75">
      <c r="A227" s="33">
        <v>38078</v>
      </c>
      <c r="B227" s="34">
        <v>10671.536</v>
      </c>
      <c r="J227" s="35">
        <v>38078</v>
      </c>
      <c r="S227" s="35">
        <v>38078</v>
      </c>
      <c r="T227">
        <v>7534.4</v>
      </c>
      <c r="AD227" s="35">
        <v>38078</v>
      </c>
      <c r="AE227">
        <v>2164.3</v>
      </c>
    </row>
    <row r="228" spans="1:31" ht="12.75">
      <c r="A228" s="33">
        <v>38169</v>
      </c>
      <c r="B228" s="34">
        <v>10753.312</v>
      </c>
      <c r="J228" s="35">
        <v>38169</v>
      </c>
      <c r="S228" s="35">
        <v>38169</v>
      </c>
      <c r="T228">
        <v>7607.1</v>
      </c>
      <c r="AD228" s="35">
        <v>38169</v>
      </c>
      <c r="AE228">
        <v>2184</v>
      </c>
    </row>
    <row r="229" spans="1:31" ht="12.75">
      <c r="A229" s="33">
        <v>38261</v>
      </c>
      <c r="B229" s="34">
        <v>10822.914</v>
      </c>
      <c r="J229" s="35">
        <v>38261</v>
      </c>
      <c r="S229" s="35">
        <v>38261</v>
      </c>
      <c r="T229">
        <v>7687.1</v>
      </c>
      <c r="AD229" s="35">
        <v>38261</v>
      </c>
      <c r="AE229">
        <v>2213.1</v>
      </c>
    </row>
    <row r="230" spans="1:31" ht="12.75">
      <c r="A230" s="33">
        <v>38353</v>
      </c>
      <c r="B230" s="34">
        <v>10913.819</v>
      </c>
      <c r="J230" s="35">
        <v>38353</v>
      </c>
      <c r="S230" s="35">
        <v>38353</v>
      </c>
      <c r="T230">
        <v>7739.4</v>
      </c>
      <c r="AD230" s="35">
        <v>38353</v>
      </c>
      <c r="AE230">
        <v>2241.5</v>
      </c>
    </row>
    <row r="231" spans="1:31" ht="12.75">
      <c r="A231" s="33">
        <v>38443</v>
      </c>
      <c r="B231" s="34">
        <v>11001.779</v>
      </c>
      <c r="J231" s="35">
        <v>38443</v>
      </c>
      <c r="S231" s="35">
        <v>38443</v>
      </c>
      <c r="T231">
        <v>7819.8</v>
      </c>
      <c r="AD231" s="35">
        <v>38443</v>
      </c>
      <c r="AE231">
        <v>2268.4</v>
      </c>
    </row>
    <row r="232" spans="1:31" ht="12.75">
      <c r="A232" s="33">
        <v>38534</v>
      </c>
      <c r="B232" s="34">
        <v>11115.067</v>
      </c>
      <c r="J232" s="35">
        <v>38534</v>
      </c>
      <c r="S232" s="35">
        <v>38534</v>
      </c>
      <c r="T232">
        <v>7895.3</v>
      </c>
      <c r="AD232" s="35">
        <v>38534</v>
      </c>
      <c r="AE232">
        <v>2287.6</v>
      </c>
    </row>
    <row r="233" spans="1:31" ht="12.75">
      <c r="A233" s="33">
        <v>38626</v>
      </c>
      <c r="B233" s="34">
        <v>11163.759</v>
      </c>
      <c r="J233" s="35">
        <v>38626</v>
      </c>
      <c r="S233" s="35">
        <v>38626</v>
      </c>
      <c r="T233">
        <v>7910.2</v>
      </c>
      <c r="AD233" s="35">
        <v>38626</v>
      </c>
      <c r="AE233">
        <v>2309.6</v>
      </c>
    </row>
    <row r="234" spans="1:31" ht="12.75">
      <c r="A234" s="33">
        <v>38718</v>
      </c>
      <c r="B234" s="34">
        <v>11316.413</v>
      </c>
      <c r="J234" s="35">
        <v>38718</v>
      </c>
      <c r="S234" s="35">
        <v>38718</v>
      </c>
      <c r="T234">
        <v>8003.8</v>
      </c>
      <c r="AD234" s="35">
        <v>38718</v>
      </c>
      <c r="AE234">
        <v>2342.8</v>
      </c>
    </row>
    <row r="235" spans="1:31" ht="12.75">
      <c r="A235" s="33">
        <v>38808</v>
      </c>
      <c r="B235" s="34">
        <v>11385.328</v>
      </c>
      <c r="J235" s="35">
        <v>38808</v>
      </c>
      <c r="S235" s="35">
        <v>38808</v>
      </c>
      <c r="T235">
        <v>8053</v>
      </c>
      <c r="AD235" s="35">
        <v>38808</v>
      </c>
      <c r="AE235">
        <v>2352.4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87"/>
  <sheetViews>
    <sheetView workbookViewId="0" topLeftCell="S205">
      <selection activeCell="U20" sqref="U20:U241"/>
    </sheetView>
  </sheetViews>
  <sheetFormatPr defaultColWidth="9.140625" defaultRowHeight="12.75"/>
  <cols>
    <col min="1" max="1" width="10.140625" style="0" bestFit="1" customWidth="1"/>
    <col min="15" max="15" width="10.140625" style="0" bestFit="1" customWidth="1"/>
    <col min="16" max="16" width="4.00390625" style="0" customWidth="1"/>
    <col min="28" max="28" width="15.7109375" style="0" bestFit="1" customWidth="1"/>
  </cols>
  <sheetData>
    <row r="1" ht="12.75">
      <c r="A1" s="9" t="s">
        <v>1</v>
      </c>
    </row>
    <row r="7" spans="1:9" ht="12.75">
      <c r="A7" s="9" t="s">
        <v>484</v>
      </c>
      <c r="I7" s="9" t="s">
        <v>485</v>
      </c>
    </row>
    <row r="8" spans="1:9" ht="12.75">
      <c r="A8" s="1" t="s">
        <v>40</v>
      </c>
      <c r="I8" s="8" t="s">
        <v>460</v>
      </c>
    </row>
    <row r="9" spans="1:9" ht="12.75">
      <c r="A9" s="1" t="s">
        <v>41</v>
      </c>
      <c r="I9" s="7"/>
    </row>
    <row r="10" spans="1:41" ht="12.75">
      <c r="A10" s="1" t="s">
        <v>42</v>
      </c>
      <c r="I10" s="8" t="s">
        <v>461</v>
      </c>
      <c r="U10" s="9" t="s">
        <v>491</v>
      </c>
      <c r="AM10" s="9" t="s">
        <v>596</v>
      </c>
      <c r="AO10">
        <f>AVERAGE(AO20:AO241)</f>
        <v>0.9719866678023806</v>
      </c>
    </row>
    <row r="11" spans="1:21" ht="12.75">
      <c r="A11" s="1" t="s">
        <v>43</v>
      </c>
      <c r="I11" s="8" t="s">
        <v>462</v>
      </c>
      <c r="U11" s="9" t="s">
        <v>492</v>
      </c>
    </row>
    <row r="12" spans="1:21" ht="12.75">
      <c r="A12" s="1" t="s">
        <v>44</v>
      </c>
      <c r="I12" s="8" t="s">
        <v>463</v>
      </c>
      <c r="U12" s="9" t="s">
        <v>494</v>
      </c>
    </row>
    <row r="13" spans="1:21" ht="12.75">
      <c r="A13" s="1" t="s">
        <v>45</v>
      </c>
      <c r="I13" s="8" t="s">
        <v>464</v>
      </c>
      <c r="U13" s="9" t="s">
        <v>496</v>
      </c>
    </row>
    <row r="14" spans="1:16" ht="12.75">
      <c r="A14" s="26" t="s">
        <v>46</v>
      </c>
      <c r="B14" s="18"/>
      <c r="C14" s="18"/>
      <c r="I14" s="8" t="s">
        <v>465</v>
      </c>
      <c r="P14" s="9" t="s">
        <v>493</v>
      </c>
    </row>
    <row r="15" spans="1:22" ht="12.75">
      <c r="A15" s="1" t="s">
        <v>47</v>
      </c>
      <c r="I15" s="7"/>
      <c r="U15" t="s">
        <v>5</v>
      </c>
      <c r="V15" t="s">
        <v>3</v>
      </c>
    </row>
    <row r="16" spans="1:22" ht="12.75">
      <c r="A16" s="1" t="s">
        <v>48</v>
      </c>
      <c r="I16" s="7"/>
      <c r="U16" t="s">
        <v>4</v>
      </c>
      <c r="V16" t="s">
        <v>495</v>
      </c>
    </row>
    <row r="17" spans="1:36" ht="12.75">
      <c r="A17" s="1" t="s">
        <v>49</v>
      </c>
      <c r="I17" s="8" t="s">
        <v>466</v>
      </c>
      <c r="AG17" s="9" t="s">
        <v>592</v>
      </c>
      <c r="AJ17">
        <f>AVERAGE(U220:U241)</f>
        <v>42.71212121212121</v>
      </c>
    </row>
    <row r="18" spans="33:40" ht="12.75">
      <c r="AG18" s="9" t="s">
        <v>593</v>
      </c>
      <c r="AJ18">
        <f>AVERAGE(AJ22:AJ87)</f>
        <v>3340.2272727272725</v>
      </c>
      <c r="AN18" s="9" t="s">
        <v>594</v>
      </c>
    </row>
    <row r="19" spans="1:41" ht="12.75">
      <c r="A19" s="1" t="s">
        <v>50</v>
      </c>
      <c r="P19" s="2" t="s">
        <v>2</v>
      </c>
      <c r="Q19" s="2" t="s">
        <v>497</v>
      </c>
      <c r="R19" s="2"/>
      <c r="U19" s="2" t="s">
        <v>2</v>
      </c>
      <c r="V19" s="2" t="s">
        <v>6</v>
      </c>
      <c r="W19" s="2" t="s">
        <v>5</v>
      </c>
      <c r="X19" s="2" t="s">
        <v>4</v>
      </c>
      <c r="Y19" s="2" t="s">
        <v>0</v>
      </c>
      <c r="Z19" s="2"/>
      <c r="AA19" s="2" t="s">
        <v>309</v>
      </c>
      <c r="AB19" s="27" t="s">
        <v>486</v>
      </c>
      <c r="AC19" s="9"/>
      <c r="AN19" s="2" t="s">
        <v>595</v>
      </c>
      <c r="AO19" s="2" t="s">
        <v>309</v>
      </c>
    </row>
    <row r="20" spans="1:41" ht="12.75">
      <c r="A20" s="20">
        <v>18629</v>
      </c>
      <c r="B20">
        <v>40</v>
      </c>
      <c r="I20" s="8" t="s">
        <v>51</v>
      </c>
      <c r="J20">
        <v>1951</v>
      </c>
      <c r="K20" t="s">
        <v>52</v>
      </c>
      <c r="L20">
        <v>3.7</v>
      </c>
      <c r="O20" s="20">
        <v>18629</v>
      </c>
      <c r="P20">
        <v>40</v>
      </c>
      <c r="Q20">
        <v>3.7</v>
      </c>
      <c r="T20">
        <v>1951</v>
      </c>
      <c r="U20">
        <v>41.333333333333336</v>
      </c>
      <c r="V20">
        <f>10000*U20/Y20</f>
        <v>6.657968353173006</v>
      </c>
      <c r="W20">
        <v>3.5</v>
      </c>
      <c r="X20">
        <v>3.5</v>
      </c>
      <c r="Y20">
        <v>62081</v>
      </c>
      <c r="Z20">
        <v>1951</v>
      </c>
      <c r="AA20">
        <f>V20/W20</f>
        <v>1.9022766723351445</v>
      </c>
      <c r="AB20" s="5">
        <v>1.89399725064915</v>
      </c>
      <c r="AG20" s="8" t="s">
        <v>320</v>
      </c>
      <c r="AM20">
        <v>1951</v>
      </c>
      <c r="AN20">
        <f>U20*$AJ$18/$AJ$17</f>
        <v>3232.401560837176</v>
      </c>
      <c r="AO20">
        <f>AN20/(0.01*W20*Y20)</f>
        <v>1.487642439871033</v>
      </c>
    </row>
    <row r="21" spans="1:41" ht="12.75">
      <c r="A21" s="20">
        <v>18660</v>
      </c>
      <c r="B21">
        <v>41</v>
      </c>
      <c r="I21" s="8" t="s">
        <v>51</v>
      </c>
      <c r="J21">
        <v>1951</v>
      </c>
      <c r="K21" t="s">
        <v>53</v>
      </c>
      <c r="L21">
        <v>3.4</v>
      </c>
      <c r="O21" s="20">
        <v>18660</v>
      </c>
      <c r="P21">
        <v>41</v>
      </c>
      <c r="Q21">
        <v>3.4</v>
      </c>
      <c r="T21">
        <v>1951.25</v>
      </c>
      <c r="U21">
        <v>42</v>
      </c>
      <c r="V21">
        <f aca="true" t="shared" si="0" ref="V21:V84">10000*U21/Y21</f>
        <v>6.793588146806205</v>
      </c>
      <c r="W21">
        <v>3.1</v>
      </c>
      <c r="X21">
        <v>3.1</v>
      </c>
      <c r="Y21">
        <v>61823</v>
      </c>
      <c r="Z21">
        <v>1951.25</v>
      </c>
      <c r="AA21">
        <f aca="true" t="shared" si="1" ref="AA21:AA84">V21/W21</f>
        <v>2.19148004735684</v>
      </c>
      <c r="AB21" s="5">
        <v>2.18370883882149</v>
      </c>
      <c r="AG21" s="8" t="s">
        <v>591</v>
      </c>
      <c r="AH21">
        <v>2000</v>
      </c>
      <c r="AI21" t="s">
        <v>63</v>
      </c>
      <c r="AJ21">
        <v>4534</v>
      </c>
      <c r="AM21">
        <v>1951.25</v>
      </c>
      <c r="AN21">
        <f>U21*$AJ$18/$AJ$17</f>
        <v>3284.537069882937</v>
      </c>
      <c r="AO21">
        <f aca="true" t="shared" si="2" ref="AO21:AO84">AN21/(0.01*W21*Y21)</f>
        <v>1.7138089174886562</v>
      </c>
    </row>
    <row r="22" spans="1:41" ht="12.75">
      <c r="A22" s="20">
        <v>18688</v>
      </c>
      <c r="B22">
        <v>43</v>
      </c>
      <c r="I22" s="8" t="s">
        <v>51</v>
      </c>
      <c r="J22">
        <v>1951</v>
      </c>
      <c r="K22" t="s">
        <v>54</v>
      </c>
      <c r="L22">
        <v>3.4</v>
      </c>
      <c r="O22" s="20">
        <v>18688</v>
      </c>
      <c r="P22">
        <v>43</v>
      </c>
      <c r="Q22">
        <v>3.4</v>
      </c>
      <c r="T22">
        <v>1951.5</v>
      </c>
      <c r="U22">
        <v>41.666666666666664</v>
      </c>
      <c r="V22">
        <f t="shared" si="0"/>
        <v>6.727157264791673</v>
      </c>
      <c r="W22">
        <v>3.1666666666666665</v>
      </c>
      <c r="X22">
        <v>3.2</v>
      </c>
      <c r="Y22">
        <v>61938</v>
      </c>
      <c r="Z22">
        <v>1951.5</v>
      </c>
      <c r="AA22">
        <f t="shared" si="1"/>
        <v>2.1243654520394757</v>
      </c>
      <c r="AB22" s="5">
        <v>2.10084033613445</v>
      </c>
      <c r="AG22" s="8" t="s">
        <v>591</v>
      </c>
      <c r="AH22">
        <v>2001</v>
      </c>
      <c r="AI22" t="s">
        <v>52</v>
      </c>
      <c r="AJ22">
        <v>4601</v>
      </c>
      <c r="AM22">
        <v>1951.5</v>
      </c>
      <c r="AN22">
        <f aca="true" t="shared" si="3" ref="AN22:AN85">U22*$AJ$18/$AJ$17</f>
        <v>3258.4693153600565</v>
      </c>
      <c r="AO22">
        <f t="shared" si="2"/>
        <v>1.661323113619591</v>
      </c>
    </row>
    <row r="23" spans="1:41" ht="12.75">
      <c r="A23" s="20">
        <v>18719</v>
      </c>
      <c r="B23">
        <v>42</v>
      </c>
      <c r="I23" s="8" t="s">
        <v>51</v>
      </c>
      <c r="J23">
        <v>1951</v>
      </c>
      <c r="K23" t="s">
        <v>55</v>
      </c>
      <c r="L23">
        <v>3.1</v>
      </c>
      <c r="O23" s="20">
        <v>18719</v>
      </c>
      <c r="P23">
        <v>42</v>
      </c>
      <c r="Q23">
        <v>3.1</v>
      </c>
      <c r="T23">
        <v>1951.75</v>
      </c>
      <c r="U23">
        <v>42</v>
      </c>
      <c r="V23">
        <f t="shared" si="0"/>
        <v>6.749698674166332</v>
      </c>
      <c r="W23">
        <v>3.3666666666666667</v>
      </c>
      <c r="X23">
        <v>3.4</v>
      </c>
      <c r="Y23">
        <v>62225</v>
      </c>
      <c r="Z23">
        <v>1951.75</v>
      </c>
      <c r="AA23">
        <f t="shared" si="1"/>
        <v>2.004860992326633</v>
      </c>
      <c r="AB23" s="5">
        <v>1.9898926089703</v>
      </c>
      <c r="AG23" s="8" t="s">
        <v>591</v>
      </c>
      <c r="AH23">
        <v>2001</v>
      </c>
      <c r="AI23" t="s">
        <v>53</v>
      </c>
      <c r="AJ23">
        <v>4426</v>
      </c>
      <c r="AM23">
        <v>1951.75</v>
      </c>
      <c r="AN23">
        <f t="shared" si="3"/>
        <v>3284.537069882937</v>
      </c>
      <c r="AO23">
        <f t="shared" si="2"/>
        <v>1.5678667260140753</v>
      </c>
    </row>
    <row r="24" spans="1:41" ht="12.75">
      <c r="A24" s="20">
        <v>18749</v>
      </c>
      <c r="B24">
        <v>43</v>
      </c>
      <c r="I24" s="8" t="s">
        <v>51</v>
      </c>
      <c r="J24">
        <v>1951</v>
      </c>
      <c r="K24" t="s">
        <v>56</v>
      </c>
      <c r="L24">
        <v>3</v>
      </c>
      <c r="O24" s="20">
        <v>18749</v>
      </c>
      <c r="P24">
        <v>43</v>
      </c>
      <c r="Q24">
        <v>3</v>
      </c>
      <c r="T24">
        <v>1952</v>
      </c>
      <c r="U24">
        <v>43</v>
      </c>
      <c r="V24">
        <f t="shared" si="0"/>
        <v>6.913961378290161</v>
      </c>
      <c r="W24">
        <v>3.066666666666667</v>
      </c>
      <c r="X24">
        <v>3.1</v>
      </c>
      <c r="Y24">
        <v>62193</v>
      </c>
      <c r="Z24">
        <v>1952</v>
      </c>
      <c r="AA24">
        <f t="shared" si="1"/>
        <v>2.254552623355487</v>
      </c>
      <c r="AB24" s="5">
        <v>2.2466039707419</v>
      </c>
      <c r="AG24" s="8" t="s">
        <v>591</v>
      </c>
      <c r="AH24">
        <v>2001</v>
      </c>
      <c r="AI24" t="s">
        <v>54</v>
      </c>
      <c r="AJ24">
        <v>4126</v>
      </c>
      <c r="AM24">
        <v>1952</v>
      </c>
      <c r="AN24">
        <f t="shared" si="3"/>
        <v>3362.740333451578</v>
      </c>
      <c r="AO24">
        <f t="shared" si="2"/>
        <v>1.7631337303364094</v>
      </c>
    </row>
    <row r="25" spans="1:41" ht="12.75">
      <c r="A25" s="20">
        <v>18780</v>
      </c>
      <c r="B25">
        <v>41</v>
      </c>
      <c r="I25" s="8" t="s">
        <v>51</v>
      </c>
      <c r="J25">
        <v>1951</v>
      </c>
      <c r="K25" t="s">
        <v>57</v>
      </c>
      <c r="L25">
        <v>3.2</v>
      </c>
      <c r="O25" s="20">
        <v>18780</v>
      </c>
      <c r="P25">
        <v>41</v>
      </c>
      <c r="Q25">
        <v>3.2</v>
      </c>
      <c r="T25">
        <v>1952.25</v>
      </c>
      <c r="U25">
        <v>42.333333333333336</v>
      </c>
      <c r="V25">
        <f t="shared" si="0"/>
        <v>6.832254697847572</v>
      </c>
      <c r="W25">
        <v>2.966666666666667</v>
      </c>
      <c r="X25">
        <v>3</v>
      </c>
      <c r="Y25">
        <v>61961</v>
      </c>
      <c r="Z25">
        <v>1952.25</v>
      </c>
      <c r="AA25">
        <f t="shared" si="1"/>
        <v>2.303007201521653</v>
      </c>
      <c r="AB25" s="5">
        <v>2.28499460237495</v>
      </c>
      <c r="AG25" s="8" t="s">
        <v>591</v>
      </c>
      <c r="AH25">
        <v>2001</v>
      </c>
      <c r="AI25" t="s">
        <v>55</v>
      </c>
      <c r="AJ25">
        <v>4074</v>
      </c>
      <c r="AM25">
        <v>1952.25</v>
      </c>
      <c r="AN25">
        <f t="shared" si="3"/>
        <v>3310.604824405818</v>
      </c>
      <c r="AO25">
        <f t="shared" si="2"/>
        <v>1.80102679181077</v>
      </c>
    </row>
    <row r="26" spans="1:41" ht="12.75">
      <c r="A26" s="20">
        <v>18810</v>
      </c>
      <c r="B26">
        <v>42</v>
      </c>
      <c r="I26" s="8" t="s">
        <v>51</v>
      </c>
      <c r="J26">
        <v>1951</v>
      </c>
      <c r="K26" t="s">
        <v>58</v>
      </c>
      <c r="L26">
        <v>3.1</v>
      </c>
      <c r="O26" s="20">
        <v>18810</v>
      </c>
      <c r="P26">
        <v>42</v>
      </c>
      <c r="Q26">
        <v>3.1</v>
      </c>
      <c r="T26">
        <v>1952.5</v>
      </c>
      <c r="U26">
        <v>44</v>
      </c>
      <c r="V26">
        <f t="shared" si="0"/>
        <v>7.085232121865992</v>
      </c>
      <c r="W26">
        <v>3.233333333333333</v>
      </c>
      <c r="X26">
        <v>3.2</v>
      </c>
      <c r="Y26">
        <v>62101</v>
      </c>
      <c r="Z26">
        <v>1952.5</v>
      </c>
      <c r="AA26">
        <f t="shared" si="1"/>
        <v>2.1913089036698947</v>
      </c>
      <c r="AB26" s="5">
        <v>2.19487861656135</v>
      </c>
      <c r="AG26" s="8" t="s">
        <v>591</v>
      </c>
      <c r="AH26">
        <v>2001</v>
      </c>
      <c r="AI26" t="s">
        <v>56</v>
      </c>
      <c r="AJ26">
        <v>3986</v>
      </c>
      <c r="AM26">
        <v>1952.5</v>
      </c>
      <c r="AN26">
        <f t="shared" si="3"/>
        <v>3440.94359702022</v>
      </c>
      <c r="AO26">
        <f t="shared" si="2"/>
        <v>1.713675077540073</v>
      </c>
    </row>
    <row r="27" spans="1:41" ht="12.75">
      <c r="A27" s="20">
        <v>18841</v>
      </c>
      <c r="B27">
        <v>42</v>
      </c>
      <c r="I27" s="8" t="s">
        <v>51</v>
      </c>
      <c r="J27">
        <v>1951</v>
      </c>
      <c r="K27" t="s">
        <v>59</v>
      </c>
      <c r="L27">
        <v>3.1</v>
      </c>
      <c r="O27" s="20">
        <v>18841</v>
      </c>
      <c r="P27">
        <v>42</v>
      </c>
      <c r="Q27">
        <v>3.1</v>
      </c>
      <c r="T27">
        <v>1952.75</v>
      </c>
      <c r="U27">
        <v>48</v>
      </c>
      <c r="V27">
        <f t="shared" si="0"/>
        <v>7.69699496488246</v>
      </c>
      <c r="W27">
        <v>2.8333333333333335</v>
      </c>
      <c r="X27">
        <v>2.8</v>
      </c>
      <c r="Y27">
        <v>62362</v>
      </c>
      <c r="Z27">
        <v>1952.75</v>
      </c>
      <c r="AA27">
        <f t="shared" si="1"/>
        <v>2.7165864581938095</v>
      </c>
      <c r="AB27" s="5">
        <v>2.74337969136978</v>
      </c>
      <c r="AG27" s="8" t="s">
        <v>591</v>
      </c>
      <c r="AH27">
        <v>2001</v>
      </c>
      <c r="AI27" t="s">
        <v>57</v>
      </c>
      <c r="AJ27">
        <v>3821</v>
      </c>
      <c r="AM27">
        <v>1952.75</v>
      </c>
      <c r="AN27">
        <f t="shared" si="3"/>
        <v>3753.7566512947856</v>
      </c>
      <c r="AO27">
        <f t="shared" si="2"/>
        <v>2.124459267971324</v>
      </c>
    </row>
    <row r="28" spans="1:41" ht="12.75">
      <c r="A28" s="20">
        <v>18872</v>
      </c>
      <c r="B28">
        <v>41</v>
      </c>
      <c r="I28" s="8" t="s">
        <v>51</v>
      </c>
      <c r="J28">
        <v>1951</v>
      </c>
      <c r="K28" t="s">
        <v>60</v>
      </c>
      <c r="L28">
        <v>3.3</v>
      </c>
      <c r="O28" s="20">
        <v>18872</v>
      </c>
      <c r="P28">
        <v>41</v>
      </c>
      <c r="Q28">
        <v>3.3</v>
      </c>
      <c r="T28">
        <v>1953</v>
      </c>
      <c r="U28">
        <v>48</v>
      </c>
      <c r="V28">
        <f t="shared" si="0"/>
        <v>7.554415398416721</v>
      </c>
      <c r="W28">
        <v>2.7</v>
      </c>
      <c r="X28">
        <v>2.7</v>
      </c>
      <c r="Y28">
        <v>63539</v>
      </c>
      <c r="Z28">
        <v>1953</v>
      </c>
      <c r="AA28">
        <f t="shared" si="1"/>
        <v>2.7979316290432297</v>
      </c>
      <c r="AB28" s="5">
        <v>2.81140179617337</v>
      </c>
      <c r="AG28" s="8" t="s">
        <v>591</v>
      </c>
      <c r="AH28">
        <v>2001</v>
      </c>
      <c r="AI28" t="s">
        <v>58</v>
      </c>
      <c r="AJ28">
        <v>3646</v>
      </c>
      <c r="AM28">
        <v>1953</v>
      </c>
      <c r="AN28">
        <f t="shared" si="3"/>
        <v>3753.7566512947856</v>
      </c>
      <c r="AO28">
        <f t="shared" si="2"/>
        <v>2.188073846331058</v>
      </c>
    </row>
    <row r="29" spans="1:41" ht="12.75">
      <c r="A29" s="20">
        <v>18902</v>
      </c>
      <c r="B29">
        <v>42</v>
      </c>
      <c r="I29" s="8" t="s">
        <v>51</v>
      </c>
      <c r="J29">
        <v>1951</v>
      </c>
      <c r="K29" t="s">
        <v>61</v>
      </c>
      <c r="L29">
        <v>3.5</v>
      </c>
      <c r="O29" s="20">
        <v>18902</v>
      </c>
      <c r="P29">
        <v>42</v>
      </c>
      <c r="Q29">
        <v>3.5</v>
      </c>
      <c r="T29">
        <v>1953.25</v>
      </c>
      <c r="U29">
        <v>47</v>
      </c>
      <c r="V29">
        <f t="shared" si="0"/>
        <v>7.466480269428735</v>
      </c>
      <c r="W29">
        <v>2.566666666666667</v>
      </c>
      <c r="X29">
        <v>2.6</v>
      </c>
      <c r="Y29">
        <v>62948</v>
      </c>
      <c r="Z29">
        <v>1953.25</v>
      </c>
      <c r="AA29">
        <f t="shared" si="1"/>
        <v>2.909018286790416</v>
      </c>
      <c r="AB29" s="5">
        <v>2.86236297198538</v>
      </c>
      <c r="AG29" s="8" t="s">
        <v>591</v>
      </c>
      <c r="AH29">
        <v>2001</v>
      </c>
      <c r="AI29" t="s">
        <v>59</v>
      </c>
      <c r="AJ29">
        <v>3472</v>
      </c>
      <c r="AM29">
        <v>1953.25</v>
      </c>
      <c r="AN29">
        <f t="shared" si="3"/>
        <v>3675.5533877261437</v>
      </c>
      <c r="AO29">
        <f t="shared" si="2"/>
        <v>2.274947238078684</v>
      </c>
    </row>
    <row r="30" spans="1:41" ht="12.75">
      <c r="A30" s="20">
        <v>18933</v>
      </c>
      <c r="B30">
        <v>42</v>
      </c>
      <c r="I30" s="8" t="s">
        <v>51</v>
      </c>
      <c r="J30">
        <v>1951</v>
      </c>
      <c r="K30" t="s">
        <v>62</v>
      </c>
      <c r="L30">
        <v>3.5</v>
      </c>
      <c r="O30" s="20">
        <v>18933</v>
      </c>
      <c r="P30">
        <v>42</v>
      </c>
      <c r="Q30">
        <v>3.5</v>
      </c>
      <c r="T30">
        <v>1953.5</v>
      </c>
      <c r="U30">
        <v>41.333333333333336</v>
      </c>
      <c r="V30">
        <f t="shared" si="0"/>
        <v>6.574831122281255</v>
      </c>
      <c r="W30">
        <v>2.733333333333334</v>
      </c>
      <c r="X30">
        <v>2.7</v>
      </c>
      <c r="Y30">
        <v>62866</v>
      </c>
      <c r="Z30">
        <v>1953.5</v>
      </c>
      <c r="AA30">
        <f t="shared" si="1"/>
        <v>2.4054260203468</v>
      </c>
      <c r="AB30" s="5">
        <v>2.40963855421686</v>
      </c>
      <c r="AG30" s="8" t="s">
        <v>591</v>
      </c>
      <c r="AH30">
        <v>2001</v>
      </c>
      <c r="AI30" t="s">
        <v>60</v>
      </c>
      <c r="AJ30">
        <v>3396</v>
      </c>
      <c r="AM30">
        <v>1953.5</v>
      </c>
      <c r="AN30">
        <f t="shared" si="3"/>
        <v>3232.401560837176</v>
      </c>
      <c r="AO30">
        <f t="shared" si="2"/>
        <v>1.8811216506404886</v>
      </c>
    </row>
    <row r="31" spans="1:41" ht="12.75">
      <c r="A31" s="20">
        <v>18963</v>
      </c>
      <c r="B31">
        <v>42</v>
      </c>
      <c r="I31" s="8" t="s">
        <v>51</v>
      </c>
      <c r="J31">
        <v>1951</v>
      </c>
      <c r="K31" t="s">
        <v>63</v>
      </c>
      <c r="L31">
        <v>3.1</v>
      </c>
      <c r="O31" s="20">
        <v>18963</v>
      </c>
      <c r="P31">
        <v>42</v>
      </c>
      <c r="Q31">
        <v>3.1</v>
      </c>
      <c r="T31">
        <v>1953.75</v>
      </c>
      <c r="U31">
        <v>33</v>
      </c>
      <c r="V31">
        <f t="shared" si="0"/>
        <v>5.248926355972642</v>
      </c>
      <c r="W31">
        <v>3.7</v>
      </c>
      <c r="X31">
        <v>3.7</v>
      </c>
      <c r="Y31">
        <v>62870</v>
      </c>
      <c r="Z31">
        <v>1953.75</v>
      </c>
      <c r="AA31">
        <f t="shared" si="1"/>
        <v>1.4186287448574706</v>
      </c>
      <c r="AB31" s="5">
        <v>1.41367985149221</v>
      </c>
      <c r="AG31" s="8" t="s">
        <v>591</v>
      </c>
      <c r="AH31">
        <v>2001</v>
      </c>
      <c r="AI31" t="s">
        <v>61</v>
      </c>
      <c r="AJ31">
        <v>3114</v>
      </c>
      <c r="AM31">
        <v>1953.75</v>
      </c>
      <c r="AN31">
        <f t="shared" si="3"/>
        <v>2580.707697765165</v>
      </c>
      <c r="AO31">
        <f t="shared" si="2"/>
        <v>1.1094139764013964</v>
      </c>
    </row>
    <row r="32" spans="1:41" ht="12.75">
      <c r="A32" s="20">
        <v>18994</v>
      </c>
      <c r="B32">
        <v>44</v>
      </c>
      <c r="I32" s="8" t="s">
        <v>51</v>
      </c>
      <c r="J32">
        <v>1952</v>
      </c>
      <c r="K32" t="s">
        <v>52</v>
      </c>
      <c r="L32">
        <v>3.2</v>
      </c>
      <c r="O32" s="20">
        <v>18994</v>
      </c>
      <c r="P32">
        <v>44</v>
      </c>
      <c r="Q32">
        <v>3.2</v>
      </c>
      <c r="T32">
        <v>1954</v>
      </c>
      <c r="U32">
        <v>28</v>
      </c>
      <c r="V32">
        <f t="shared" si="0"/>
        <v>4.400509201779063</v>
      </c>
      <c r="W32">
        <v>5.266666666666667</v>
      </c>
      <c r="X32">
        <v>5.2</v>
      </c>
      <c r="Y32">
        <v>63629</v>
      </c>
      <c r="Z32">
        <v>1954</v>
      </c>
      <c r="AA32">
        <f t="shared" si="1"/>
        <v>0.8355397218567842</v>
      </c>
      <c r="AB32" s="5">
        <v>0.838741887169246</v>
      </c>
      <c r="AG32" s="8" t="s">
        <v>591</v>
      </c>
      <c r="AH32">
        <v>2001</v>
      </c>
      <c r="AI32" t="s">
        <v>62</v>
      </c>
      <c r="AJ32">
        <v>3108</v>
      </c>
      <c r="AM32">
        <v>1954</v>
      </c>
      <c r="AN32">
        <f t="shared" si="3"/>
        <v>2189.6913799219583</v>
      </c>
      <c r="AO32">
        <f t="shared" si="2"/>
        <v>0.6534193309043539</v>
      </c>
    </row>
    <row r="33" spans="1:41" ht="12.75">
      <c r="A33" s="20">
        <v>19025</v>
      </c>
      <c r="B33">
        <v>43</v>
      </c>
      <c r="I33" s="8" t="s">
        <v>51</v>
      </c>
      <c r="J33">
        <v>1952</v>
      </c>
      <c r="K33" t="s">
        <v>53</v>
      </c>
      <c r="L33">
        <v>3.1</v>
      </c>
      <c r="O33" s="20">
        <v>19025</v>
      </c>
      <c r="P33">
        <v>43</v>
      </c>
      <c r="Q33">
        <v>3.1</v>
      </c>
      <c r="T33">
        <v>1954.25</v>
      </c>
      <c r="U33">
        <v>26.666666666666668</v>
      </c>
      <c r="V33">
        <f t="shared" si="0"/>
        <v>4.189578423671119</v>
      </c>
      <c r="W33">
        <v>5.8</v>
      </c>
      <c r="X33">
        <v>5.8</v>
      </c>
      <c r="Y33">
        <v>63650</v>
      </c>
      <c r="Z33">
        <v>1954.25</v>
      </c>
      <c r="AA33">
        <f t="shared" si="1"/>
        <v>0.7223411075295032</v>
      </c>
      <c r="AB33" s="5">
        <v>0.722869793078521</v>
      </c>
      <c r="AG33" s="8" t="s">
        <v>591</v>
      </c>
      <c r="AH33">
        <v>2001</v>
      </c>
      <c r="AI33" t="s">
        <v>63</v>
      </c>
      <c r="AJ33">
        <v>3035</v>
      </c>
      <c r="AM33">
        <v>1954.25</v>
      </c>
      <c r="AN33">
        <f t="shared" si="3"/>
        <v>2085.4203618304364</v>
      </c>
      <c r="AO33">
        <f t="shared" si="2"/>
        <v>0.5648943201859404</v>
      </c>
    </row>
    <row r="34" spans="1:41" ht="12.75">
      <c r="A34" s="20">
        <v>19054</v>
      </c>
      <c r="B34">
        <v>42</v>
      </c>
      <c r="I34" s="8" t="s">
        <v>51</v>
      </c>
      <c r="J34">
        <v>1952</v>
      </c>
      <c r="K34" t="s">
        <v>54</v>
      </c>
      <c r="L34">
        <v>2.9</v>
      </c>
      <c r="O34" s="20">
        <v>19054</v>
      </c>
      <c r="P34">
        <v>42</v>
      </c>
      <c r="Q34">
        <v>2.9</v>
      </c>
      <c r="T34">
        <v>1954.5</v>
      </c>
      <c r="U34">
        <v>26</v>
      </c>
      <c r="V34">
        <f t="shared" si="0"/>
        <v>4.079199221814302</v>
      </c>
      <c r="W34">
        <v>5.966666666666666</v>
      </c>
      <c r="X34">
        <v>6</v>
      </c>
      <c r="Y34">
        <v>63738</v>
      </c>
      <c r="Z34">
        <v>1954.5</v>
      </c>
      <c r="AA34">
        <f t="shared" si="1"/>
        <v>0.6836646740470899</v>
      </c>
      <c r="AB34" s="5">
        <v>0.681818181818181</v>
      </c>
      <c r="AG34" s="8" t="s">
        <v>591</v>
      </c>
      <c r="AH34">
        <v>2002</v>
      </c>
      <c r="AI34" t="s">
        <v>52</v>
      </c>
      <c r="AJ34">
        <v>3054</v>
      </c>
      <c r="AM34">
        <v>1954.5</v>
      </c>
      <c r="AN34">
        <f t="shared" si="3"/>
        <v>2033.2848527846754</v>
      </c>
      <c r="AO34">
        <f t="shared" si="2"/>
        <v>0.5346480869707385</v>
      </c>
    </row>
    <row r="35" spans="1:41" ht="12.75">
      <c r="A35" s="20">
        <v>19085</v>
      </c>
      <c r="B35">
        <v>43</v>
      </c>
      <c r="I35" s="8" t="s">
        <v>51</v>
      </c>
      <c r="J35">
        <v>1952</v>
      </c>
      <c r="K35" t="s">
        <v>55</v>
      </c>
      <c r="L35">
        <v>2.9</v>
      </c>
      <c r="O35" s="20">
        <v>19085</v>
      </c>
      <c r="P35">
        <v>43</v>
      </c>
      <c r="Q35">
        <v>2.9</v>
      </c>
      <c r="T35">
        <v>1954.75</v>
      </c>
      <c r="U35">
        <v>27.666666666666668</v>
      </c>
      <c r="V35">
        <f t="shared" si="0"/>
        <v>4.345458733848506</v>
      </c>
      <c r="W35">
        <v>5.333333333333333</v>
      </c>
      <c r="X35">
        <v>5.4</v>
      </c>
      <c r="Y35">
        <v>63668</v>
      </c>
      <c r="Z35">
        <v>1954.75</v>
      </c>
      <c r="AA35">
        <f t="shared" si="1"/>
        <v>0.8147735125965949</v>
      </c>
      <c r="AB35" s="5">
        <v>0.808651597817615</v>
      </c>
      <c r="AG35" s="8" t="s">
        <v>591</v>
      </c>
      <c r="AH35">
        <v>2002</v>
      </c>
      <c r="AI35" t="s">
        <v>53</v>
      </c>
      <c r="AJ35">
        <v>2996</v>
      </c>
      <c r="AM35">
        <v>1954.75</v>
      </c>
      <c r="AN35">
        <f t="shared" si="3"/>
        <v>2163.623625399078</v>
      </c>
      <c r="AO35">
        <f t="shared" si="2"/>
        <v>0.6371794775433924</v>
      </c>
    </row>
    <row r="36" spans="1:41" ht="12.75">
      <c r="A36" s="20">
        <v>19115</v>
      </c>
      <c r="B36">
        <v>42</v>
      </c>
      <c r="I36" s="8" t="s">
        <v>51</v>
      </c>
      <c r="J36">
        <v>1952</v>
      </c>
      <c r="K36" t="s">
        <v>56</v>
      </c>
      <c r="L36">
        <v>3</v>
      </c>
      <c r="O36" s="20">
        <v>19115</v>
      </c>
      <c r="P36">
        <v>42</v>
      </c>
      <c r="Q36">
        <v>3</v>
      </c>
      <c r="T36">
        <v>1955</v>
      </c>
      <c r="U36">
        <v>32</v>
      </c>
      <c r="V36">
        <f t="shared" si="0"/>
        <v>5.013316622277926</v>
      </c>
      <c r="W36">
        <v>4.733333333333333</v>
      </c>
      <c r="X36">
        <v>4.7</v>
      </c>
      <c r="Y36">
        <v>63830</v>
      </c>
      <c r="Z36">
        <v>1955</v>
      </c>
      <c r="AA36">
        <f t="shared" si="1"/>
        <v>1.0591513990728012</v>
      </c>
      <c r="AB36" s="5">
        <v>1.06147722246793</v>
      </c>
      <c r="AG36" s="8" t="s">
        <v>591</v>
      </c>
      <c r="AH36">
        <v>2002</v>
      </c>
      <c r="AI36" t="s">
        <v>54</v>
      </c>
      <c r="AJ36">
        <v>3039</v>
      </c>
      <c r="AM36">
        <v>1955</v>
      </c>
      <c r="AN36">
        <f t="shared" si="3"/>
        <v>2502.5044341965236</v>
      </c>
      <c r="AO36">
        <f t="shared" si="2"/>
        <v>0.8282909602078552</v>
      </c>
    </row>
    <row r="37" spans="1:41" ht="12.75">
      <c r="A37" s="20">
        <v>19146</v>
      </c>
      <c r="B37">
        <v>42</v>
      </c>
      <c r="I37" s="8" t="s">
        <v>51</v>
      </c>
      <c r="J37">
        <v>1952</v>
      </c>
      <c r="K37" t="s">
        <v>57</v>
      </c>
      <c r="L37">
        <v>3</v>
      </c>
      <c r="O37" s="20">
        <v>19146</v>
      </c>
      <c r="P37">
        <v>42</v>
      </c>
      <c r="Q37">
        <v>3</v>
      </c>
      <c r="T37">
        <v>1955.25</v>
      </c>
      <c r="U37">
        <v>36</v>
      </c>
      <c r="V37">
        <f t="shared" si="0"/>
        <v>5.583472920156337</v>
      </c>
      <c r="W37">
        <v>4.4</v>
      </c>
      <c r="X37">
        <v>4.4</v>
      </c>
      <c r="Y37">
        <v>64476</v>
      </c>
      <c r="Z37">
        <v>1955.25</v>
      </c>
      <c r="AA37">
        <f t="shared" si="1"/>
        <v>1.2689711182173493</v>
      </c>
      <c r="AB37" s="5">
        <v>1.27103683653054</v>
      </c>
      <c r="AG37" s="8" t="s">
        <v>591</v>
      </c>
      <c r="AH37">
        <v>2002</v>
      </c>
      <c r="AI37" t="s">
        <v>55</v>
      </c>
      <c r="AJ37">
        <v>2946</v>
      </c>
      <c r="AM37">
        <v>1955.25</v>
      </c>
      <c r="AN37">
        <f t="shared" si="3"/>
        <v>2815.317488471089</v>
      </c>
      <c r="AO37">
        <f t="shared" si="2"/>
        <v>0.9923768281894491</v>
      </c>
    </row>
    <row r="38" spans="1:41" ht="12.75">
      <c r="A38" s="20">
        <v>19176</v>
      </c>
      <c r="B38">
        <v>43</v>
      </c>
      <c r="I38" s="8" t="s">
        <v>51</v>
      </c>
      <c r="J38">
        <v>1952</v>
      </c>
      <c r="K38" t="s">
        <v>58</v>
      </c>
      <c r="L38">
        <v>3.2</v>
      </c>
      <c r="O38" s="20">
        <v>19176</v>
      </c>
      <c r="P38">
        <v>43</v>
      </c>
      <c r="Q38">
        <v>3.2</v>
      </c>
      <c r="T38">
        <v>1955.5</v>
      </c>
      <c r="U38">
        <v>41</v>
      </c>
      <c r="V38">
        <f t="shared" si="0"/>
        <v>6.264132494041435</v>
      </c>
      <c r="W38">
        <v>4.1</v>
      </c>
      <c r="X38">
        <v>4.1</v>
      </c>
      <c r="Y38">
        <v>65452</v>
      </c>
      <c r="Z38">
        <v>1955.5</v>
      </c>
      <c r="AA38">
        <f t="shared" si="1"/>
        <v>1.5278371936686428</v>
      </c>
      <c r="AB38" s="5">
        <v>1.51964418087472</v>
      </c>
      <c r="AG38" s="8" t="s">
        <v>591</v>
      </c>
      <c r="AH38">
        <v>2002</v>
      </c>
      <c r="AI38" t="s">
        <v>56</v>
      </c>
      <c r="AJ38">
        <v>2991</v>
      </c>
      <c r="AM38">
        <v>1955.5</v>
      </c>
      <c r="AN38">
        <f t="shared" si="3"/>
        <v>3206.333806314296</v>
      </c>
      <c r="AO38">
        <f t="shared" si="2"/>
        <v>1.1948185474644224</v>
      </c>
    </row>
    <row r="39" spans="1:41" ht="12.75">
      <c r="A39" s="20">
        <v>19207</v>
      </c>
      <c r="B39">
        <v>43</v>
      </c>
      <c r="I39" s="8" t="s">
        <v>51</v>
      </c>
      <c r="J39">
        <v>1952</v>
      </c>
      <c r="K39" t="s">
        <v>59</v>
      </c>
      <c r="L39">
        <v>3.4</v>
      </c>
      <c r="O39" s="20">
        <v>19207</v>
      </c>
      <c r="P39">
        <v>43</v>
      </c>
      <c r="Q39">
        <v>3.4</v>
      </c>
      <c r="T39">
        <v>1955.75</v>
      </c>
      <c r="U39">
        <v>44</v>
      </c>
      <c r="V39">
        <f t="shared" si="0"/>
        <v>6.656580937972769</v>
      </c>
      <c r="W39">
        <v>4.233333333333333</v>
      </c>
      <c r="X39">
        <v>4.2</v>
      </c>
      <c r="Y39">
        <v>66100</v>
      </c>
      <c r="Z39">
        <v>1955.75</v>
      </c>
      <c r="AA39">
        <f t="shared" si="1"/>
        <v>1.5724206940093155</v>
      </c>
      <c r="AB39" s="5">
        <v>1.57687253613666</v>
      </c>
      <c r="AG39" s="8" t="s">
        <v>591</v>
      </c>
      <c r="AH39">
        <v>2002</v>
      </c>
      <c r="AI39" t="s">
        <v>57</v>
      </c>
      <c r="AJ39">
        <v>2967</v>
      </c>
      <c r="AM39">
        <v>1955.75</v>
      </c>
      <c r="AN39">
        <f t="shared" si="3"/>
        <v>3440.94359702022</v>
      </c>
      <c r="AO39">
        <f t="shared" si="2"/>
        <v>1.2296842997439645</v>
      </c>
    </row>
    <row r="40" spans="1:41" ht="12.75">
      <c r="A40" s="20">
        <v>19238</v>
      </c>
      <c r="B40">
        <v>46</v>
      </c>
      <c r="I40" s="8" t="s">
        <v>51</v>
      </c>
      <c r="J40">
        <v>1952</v>
      </c>
      <c r="K40" t="s">
        <v>60</v>
      </c>
      <c r="L40">
        <v>3.1</v>
      </c>
      <c r="O40" s="20">
        <v>19238</v>
      </c>
      <c r="P40">
        <v>46</v>
      </c>
      <c r="Q40">
        <v>3.1</v>
      </c>
      <c r="T40">
        <v>1956</v>
      </c>
      <c r="U40">
        <v>44.666666666666664</v>
      </c>
      <c r="V40">
        <f t="shared" si="0"/>
        <v>6.743258000070451</v>
      </c>
      <c r="W40">
        <v>4.033333333333334</v>
      </c>
      <c r="X40">
        <v>4</v>
      </c>
      <c r="Y40">
        <v>66239</v>
      </c>
      <c r="Z40">
        <v>1956</v>
      </c>
      <c r="AA40">
        <f t="shared" si="1"/>
        <v>1.6718821487777975</v>
      </c>
      <c r="AB40" s="5">
        <v>1.6674962667994</v>
      </c>
      <c r="AG40" s="8" t="s">
        <v>591</v>
      </c>
      <c r="AH40">
        <v>2002</v>
      </c>
      <c r="AI40" t="s">
        <v>58</v>
      </c>
      <c r="AJ40">
        <v>2963</v>
      </c>
      <c r="AM40">
        <v>1956</v>
      </c>
      <c r="AN40">
        <f t="shared" si="3"/>
        <v>3493.079106065981</v>
      </c>
      <c r="AO40">
        <f t="shared" si="2"/>
        <v>1.307466403365766</v>
      </c>
    </row>
    <row r="41" spans="1:41" ht="12.75">
      <c r="A41" s="20">
        <v>19268</v>
      </c>
      <c r="B41">
        <v>48</v>
      </c>
      <c r="I41" s="8" t="s">
        <v>51</v>
      </c>
      <c r="J41">
        <v>1952</v>
      </c>
      <c r="K41" t="s">
        <v>61</v>
      </c>
      <c r="L41">
        <v>3</v>
      </c>
      <c r="O41" s="20">
        <v>19268</v>
      </c>
      <c r="P41">
        <v>48</v>
      </c>
      <c r="Q41">
        <v>3</v>
      </c>
      <c r="T41">
        <v>1956.25</v>
      </c>
      <c r="U41">
        <v>44.666666666666664</v>
      </c>
      <c r="V41">
        <f t="shared" si="0"/>
        <v>6.710535540799054</v>
      </c>
      <c r="W41">
        <v>4.2</v>
      </c>
      <c r="X41">
        <v>4.2</v>
      </c>
      <c r="Y41">
        <v>66562</v>
      </c>
      <c r="Z41">
        <v>1956.25</v>
      </c>
      <c r="AA41">
        <f t="shared" si="1"/>
        <v>1.597746557333108</v>
      </c>
      <c r="AB41" s="5">
        <v>1.59656856904563</v>
      </c>
      <c r="AG41" s="8" t="s">
        <v>591</v>
      </c>
      <c r="AH41">
        <v>2002</v>
      </c>
      <c r="AI41" t="s">
        <v>59</v>
      </c>
      <c r="AJ41">
        <v>3002</v>
      </c>
      <c r="AM41">
        <v>1956.25</v>
      </c>
      <c r="AN41">
        <f t="shared" si="3"/>
        <v>3493.079106065981</v>
      </c>
      <c r="AO41">
        <f t="shared" si="2"/>
        <v>1.249489951390104</v>
      </c>
    </row>
    <row r="42" spans="1:41" ht="12.75">
      <c r="A42" s="20">
        <v>19299</v>
      </c>
      <c r="B42">
        <v>48</v>
      </c>
      <c r="I42" s="8" t="s">
        <v>51</v>
      </c>
      <c r="J42">
        <v>1952</v>
      </c>
      <c r="K42" t="s">
        <v>62</v>
      </c>
      <c r="L42">
        <v>2.8</v>
      </c>
      <c r="O42" s="20">
        <v>19299</v>
      </c>
      <c r="P42">
        <v>48</v>
      </c>
      <c r="Q42">
        <v>2.8</v>
      </c>
      <c r="T42">
        <v>1956.5</v>
      </c>
      <c r="U42">
        <v>42.666666666666664</v>
      </c>
      <c r="V42">
        <f t="shared" si="0"/>
        <v>6.395459223950994</v>
      </c>
      <c r="W42">
        <v>4.133333333333334</v>
      </c>
      <c r="X42">
        <v>4.1</v>
      </c>
      <c r="Y42">
        <v>66714</v>
      </c>
      <c r="Z42">
        <v>1956.5</v>
      </c>
      <c r="AA42">
        <f t="shared" si="1"/>
        <v>1.5472885219236274</v>
      </c>
      <c r="AB42" s="5">
        <v>1.54440154440154</v>
      </c>
      <c r="AG42" s="8" t="s">
        <v>591</v>
      </c>
      <c r="AH42">
        <v>2002</v>
      </c>
      <c r="AI42" t="s">
        <v>60</v>
      </c>
      <c r="AJ42">
        <v>2972</v>
      </c>
      <c r="AM42">
        <v>1956.5</v>
      </c>
      <c r="AN42">
        <f t="shared" si="3"/>
        <v>3336.672578928698</v>
      </c>
      <c r="AO42">
        <f t="shared" si="2"/>
        <v>1.2100301209672695</v>
      </c>
    </row>
    <row r="43" spans="1:41" ht="12.75">
      <c r="A43" s="20">
        <v>19329</v>
      </c>
      <c r="B43">
        <v>48</v>
      </c>
      <c r="I43" s="8" t="s">
        <v>51</v>
      </c>
      <c r="J43">
        <v>1952</v>
      </c>
      <c r="K43" t="s">
        <v>63</v>
      </c>
      <c r="L43">
        <v>2.7</v>
      </c>
      <c r="O43" s="20">
        <v>19329</v>
      </c>
      <c r="P43">
        <v>48</v>
      </c>
      <c r="Q43">
        <v>2.7</v>
      </c>
      <c r="T43">
        <v>1956.75</v>
      </c>
      <c r="U43">
        <v>44.333333333333336</v>
      </c>
      <c r="V43">
        <f t="shared" si="0"/>
        <v>6.653160251119282</v>
      </c>
      <c r="W43">
        <v>4.133333333333333</v>
      </c>
      <c r="X43">
        <v>4.1</v>
      </c>
      <c r="Y43">
        <v>66635</v>
      </c>
      <c r="Z43">
        <v>1956.75</v>
      </c>
      <c r="AA43">
        <f t="shared" si="1"/>
        <v>1.609635544625633</v>
      </c>
      <c r="AB43" s="5">
        <v>1.61761128679153</v>
      </c>
      <c r="AG43" s="8" t="s">
        <v>591</v>
      </c>
      <c r="AH43">
        <v>2002</v>
      </c>
      <c r="AI43" t="s">
        <v>61</v>
      </c>
      <c r="AJ43">
        <v>3087</v>
      </c>
      <c r="AM43">
        <v>1956.75</v>
      </c>
      <c r="AN43">
        <f t="shared" si="3"/>
        <v>3467.0113515431003</v>
      </c>
      <c r="AO43">
        <f t="shared" si="2"/>
        <v>1.2587875274581197</v>
      </c>
    </row>
    <row r="44" spans="1:41" ht="12.75">
      <c r="A44" s="20">
        <v>19360</v>
      </c>
      <c r="B44">
        <v>47</v>
      </c>
      <c r="I44" s="8" t="s">
        <v>51</v>
      </c>
      <c r="J44">
        <v>1953</v>
      </c>
      <c r="K44" t="s">
        <v>52</v>
      </c>
      <c r="L44">
        <v>2.9</v>
      </c>
      <c r="O44" s="20">
        <v>19360</v>
      </c>
      <c r="P44">
        <v>47</v>
      </c>
      <c r="Q44">
        <v>2.9</v>
      </c>
      <c r="T44">
        <v>1957</v>
      </c>
      <c r="U44">
        <v>43.333333333333336</v>
      </c>
      <c r="V44">
        <f t="shared" si="0"/>
        <v>6.492857856358007</v>
      </c>
      <c r="W44">
        <v>3.9333333333333336</v>
      </c>
      <c r="X44">
        <v>4</v>
      </c>
      <c r="Y44">
        <v>66740</v>
      </c>
      <c r="Z44">
        <v>1957</v>
      </c>
      <c r="AA44">
        <f t="shared" si="1"/>
        <v>1.6507265736503405</v>
      </c>
      <c r="AB44" s="5">
        <v>1.63996467768386</v>
      </c>
      <c r="AG44" s="8" t="s">
        <v>591</v>
      </c>
      <c r="AH44">
        <v>2002</v>
      </c>
      <c r="AI44" t="s">
        <v>62</v>
      </c>
      <c r="AJ44">
        <v>2915</v>
      </c>
      <c r="AM44">
        <v>1957</v>
      </c>
      <c r="AN44">
        <f t="shared" si="3"/>
        <v>3388.8080879744593</v>
      </c>
      <c r="AO44">
        <f t="shared" si="2"/>
        <v>1.2909220531893786</v>
      </c>
    </row>
    <row r="45" spans="1:41" ht="12.75">
      <c r="A45" s="20">
        <v>19391</v>
      </c>
      <c r="B45">
        <v>47</v>
      </c>
      <c r="I45" s="8" t="s">
        <v>51</v>
      </c>
      <c r="J45">
        <v>1953</v>
      </c>
      <c r="K45" t="s">
        <v>53</v>
      </c>
      <c r="L45">
        <v>2.6</v>
      </c>
      <c r="O45" s="20">
        <v>19391</v>
      </c>
      <c r="P45">
        <v>47</v>
      </c>
      <c r="Q45">
        <v>2.6</v>
      </c>
      <c r="T45">
        <v>1957.25</v>
      </c>
      <c r="U45">
        <v>39.333333333333336</v>
      </c>
      <c r="V45">
        <f t="shared" si="0"/>
        <v>5.888399852290988</v>
      </c>
      <c r="W45">
        <v>4.1</v>
      </c>
      <c r="X45">
        <v>4.1</v>
      </c>
      <c r="Y45">
        <v>66798</v>
      </c>
      <c r="Z45">
        <v>1957.25</v>
      </c>
      <c r="AA45">
        <f t="shared" si="1"/>
        <v>1.4361950859246313</v>
      </c>
      <c r="AB45" s="5">
        <v>1.44501591966691</v>
      </c>
      <c r="AG45" s="8" t="s">
        <v>591</v>
      </c>
      <c r="AH45">
        <v>2002</v>
      </c>
      <c r="AI45" t="s">
        <v>63</v>
      </c>
      <c r="AJ45">
        <v>2725</v>
      </c>
      <c r="AM45">
        <v>1957.25</v>
      </c>
      <c r="AN45">
        <f t="shared" si="3"/>
        <v>3075.995033699894</v>
      </c>
      <c r="AO45">
        <f t="shared" si="2"/>
        <v>1.1231514284055146</v>
      </c>
    </row>
    <row r="46" spans="1:41" ht="12.75">
      <c r="A46" s="20">
        <v>19419</v>
      </c>
      <c r="B46">
        <v>50</v>
      </c>
      <c r="I46" s="8" t="s">
        <v>51</v>
      </c>
      <c r="J46">
        <v>1953</v>
      </c>
      <c r="K46" t="s">
        <v>54</v>
      </c>
      <c r="L46">
        <v>2.6</v>
      </c>
      <c r="O46" s="20">
        <v>19419</v>
      </c>
      <c r="P46">
        <v>50</v>
      </c>
      <c r="Q46">
        <v>2.6</v>
      </c>
      <c r="T46">
        <v>1957.5</v>
      </c>
      <c r="U46">
        <v>37.333333333333336</v>
      </c>
      <c r="V46">
        <f t="shared" si="0"/>
        <v>5.5693130849021895</v>
      </c>
      <c r="W46">
        <v>4.233333333333333</v>
      </c>
      <c r="X46">
        <v>4.2</v>
      </c>
      <c r="Y46">
        <v>67034</v>
      </c>
      <c r="Z46">
        <v>1957.5</v>
      </c>
      <c r="AA46">
        <f t="shared" si="1"/>
        <v>1.3155857680871315</v>
      </c>
      <c r="AB46" s="5">
        <v>1.3198208814518</v>
      </c>
      <c r="AG46" s="8" t="s">
        <v>591</v>
      </c>
      <c r="AH46">
        <v>2003</v>
      </c>
      <c r="AI46" t="s">
        <v>52</v>
      </c>
      <c r="AJ46">
        <v>2895</v>
      </c>
      <c r="AM46">
        <v>1957.5</v>
      </c>
      <c r="AN46">
        <f t="shared" si="3"/>
        <v>2919.5885065626107</v>
      </c>
      <c r="AO46">
        <f t="shared" si="2"/>
        <v>1.028831005688714</v>
      </c>
    </row>
    <row r="47" spans="1:41" ht="12.75">
      <c r="A47" s="20">
        <v>19450</v>
      </c>
      <c r="B47">
        <v>49</v>
      </c>
      <c r="I47" s="8" t="s">
        <v>51</v>
      </c>
      <c r="J47">
        <v>1953</v>
      </c>
      <c r="K47" t="s">
        <v>55</v>
      </c>
      <c r="L47">
        <v>2.7</v>
      </c>
      <c r="O47" s="20">
        <v>19450</v>
      </c>
      <c r="P47">
        <v>49</v>
      </c>
      <c r="Q47">
        <v>2.7</v>
      </c>
      <c r="T47">
        <v>1957.75</v>
      </c>
      <c r="U47">
        <v>31</v>
      </c>
      <c r="V47">
        <f t="shared" si="0"/>
        <v>4.613301189041177</v>
      </c>
      <c r="W47">
        <v>4.933333333333334</v>
      </c>
      <c r="X47">
        <v>4.9</v>
      </c>
      <c r="Y47">
        <v>67197</v>
      </c>
      <c r="Z47">
        <v>1957.75</v>
      </c>
      <c r="AA47">
        <f t="shared" si="1"/>
        <v>0.9351286194002386</v>
      </c>
      <c r="AB47" s="5">
        <v>0.93467336683417</v>
      </c>
      <c r="AG47" s="8" t="s">
        <v>591</v>
      </c>
      <c r="AH47">
        <v>2003</v>
      </c>
      <c r="AI47" t="s">
        <v>53</v>
      </c>
      <c r="AJ47">
        <v>2830</v>
      </c>
      <c r="AM47">
        <v>1957.75</v>
      </c>
      <c r="AN47">
        <f t="shared" si="3"/>
        <v>2424.301170627882</v>
      </c>
      <c r="AO47">
        <f t="shared" si="2"/>
        <v>0.7313010989353657</v>
      </c>
    </row>
    <row r="48" spans="1:41" ht="12.75">
      <c r="A48" s="20">
        <v>19480</v>
      </c>
      <c r="B48">
        <v>47</v>
      </c>
      <c r="I48" s="8" t="s">
        <v>51</v>
      </c>
      <c r="J48">
        <v>1953</v>
      </c>
      <c r="K48" t="s">
        <v>56</v>
      </c>
      <c r="L48">
        <v>2.5</v>
      </c>
      <c r="O48" s="20">
        <v>19480</v>
      </c>
      <c r="P48">
        <v>47</v>
      </c>
      <c r="Q48">
        <v>2.5</v>
      </c>
      <c r="T48">
        <v>1958</v>
      </c>
      <c r="U48">
        <v>26.333333333333332</v>
      </c>
      <c r="V48">
        <f t="shared" si="0"/>
        <v>3.9203426081691997</v>
      </c>
      <c r="W48">
        <v>6.3</v>
      </c>
      <c r="X48">
        <v>6.3</v>
      </c>
      <c r="Y48">
        <v>67171</v>
      </c>
      <c r="Z48">
        <v>1958</v>
      </c>
      <c r="AA48">
        <f t="shared" si="1"/>
        <v>0.6222766044713015</v>
      </c>
      <c r="AB48" s="5">
        <v>0.623520126282557</v>
      </c>
      <c r="AG48" s="8" t="s">
        <v>591</v>
      </c>
      <c r="AH48">
        <v>2003</v>
      </c>
      <c r="AI48" t="s">
        <v>54</v>
      </c>
      <c r="AJ48">
        <v>2744</v>
      </c>
      <c r="AM48">
        <v>1958</v>
      </c>
      <c r="AN48">
        <f t="shared" si="3"/>
        <v>2059.352607307556</v>
      </c>
      <c r="AO48">
        <f t="shared" si="2"/>
        <v>0.4866406131206839</v>
      </c>
    </row>
    <row r="49" spans="1:41" ht="12.75">
      <c r="A49" s="20">
        <v>19511</v>
      </c>
      <c r="B49">
        <v>45</v>
      </c>
      <c r="I49" s="8" t="s">
        <v>51</v>
      </c>
      <c r="J49">
        <v>1953</v>
      </c>
      <c r="K49" t="s">
        <v>57</v>
      </c>
      <c r="L49">
        <v>2.5</v>
      </c>
      <c r="O49" s="20">
        <v>19511</v>
      </c>
      <c r="P49">
        <v>45</v>
      </c>
      <c r="Q49">
        <v>2.5</v>
      </c>
      <c r="T49">
        <v>1958.25</v>
      </c>
      <c r="U49">
        <v>24.333333333333332</v>
      </c>
      <c r="V49">
        <f t="shared" si="0"/>
        <v>3.592219154893537</v>
      </c>
      <c r="W49">
        <v>7.366666666666667</v>
      </c>
      <c r="X49">
        <v>7.4</v>
      </c>
      <c r="Y49">
        <v>67739</v>
      </c>
      <c r="Z49">
        <v>1958.25</v>
      </c>
      <c r="AA49">
        <f t="shared" si="1"/>
        <v>0.48763155948781045</v>
      </c>
      <c r="AB49" s="5">
        <v>0.487283892931046</v>
      </c>
      <c r="AG49" s="8" t="s">
        <v>591</v>
      </c>
      <c r="AH49">
        <v>2003</v>
      </c>
      <c r="AI49" t="s">
        <v>55</v>
      </c>
      <c r="AJ49">
        <v>2738</v>
      </c>
      <c r="AM49">
        <v>1958.25</v>
      </c>
      <c r="AN49">
        <f t="shared" si="3"/>
        <v>1902.946080170273</v>
      </c>
      <c r="AO49">
        <f t="shared" si="2"/>
        <v>0.38134379371012855</v>
      </c>
    </row>
    <row r="50" spans="1:41" ht="12.75">
      <c r="A50" s="20">
        <v>19541</v>
      </c>
      <c r="B50">
        <v>43</v>
      </c>
      <c r="I50" s="8" t="s">
        <v>51</v>
      </c>
      <c r="J50">
        <v>1953</v>
      </c>
      <c r="K50" t="s">
        <v>58</v>
      </c>
      <c r="L50">
        <v>2.6</v>
      </c>
      <c r="O50" s="20">
        <v>19541</v>
      </c>
      <c r="P50">
        <v>43</v>
      </c>
      <c r="Q50">
        <v>2.6</v>
      </c>
      <c r="T50">
        <v>1958.5</v>
      </c>
      <c r="U50">
        <v>27.333333333333332</v>
      </c>
      <c r="V50">
        <f t="shared" si="0"/>
        <v>4.0223288302871545</v>
      </c>
      <c r="W50">
        <v>7.333333333333333</v>
      </c>
      <c r="X50">
        <v>7.3</v>
      </c>
      <c r="Y50">
        <v>67954</v>
      </c>
      <c r="Z50">
        <v>1958.5</v>
      </c>
      <c r="AA50">
        <f t="shared" si="1"/>
        <v>0.5484993859482483</v>
      </c>
      <c r="AB50" s="5">
        <v>0.549413735343383</v>
      </c>
      <c r="AG50" s="8" t="s">
        <v>591</v>
      </c>
      <c r="AH50">
        <v>2003</v>
      </c>
      <c r="AI50" t="s">
        <v>56</v>
      </c>
      <c r="AJ50">
        <v>2748</v>
      </c>
      <c r="AM50">
        <v>1958.5</v>
      </c>
      <c r="AN50">
        <f t="shared" si="3"/>
        <v>2137.555870876197</v>
      </c>
      <c r="AO50">
        <f t="shared" si="2"/>
        <v>0.4289444204654881</v>
      </c>
    </row>
    <row r="51" spans="1:41" ht="12.75">
      <c r="A51" s="20">
        <v>19572</v>
      </c>
      <c r="B51">
        <v>41</v>
      </c>
      <c r="I51" s="8" t="s">
        <v>51</v>
      </c>
      <c r="J51">
        <v>1953</v>
      </c>
      <c r="K51" t="s">
        <v>59</v>
      </c>
      <c r="L51">
        <v>2.7</v>
      </c>
      <c r="O51" s="20">
        <v>19572</v>
      </c>
      <c r="P51">
        <v>41</v>
      </c>
      <c r="Q51">
        <v>2.7</v>
      </c>
      <c r="T51">
        <v>1958.75</v>
      </c>
      <c r="U51">
        <v>30.333333333333332</v>
      </c>
      <c r="V51">
        <f t="shared" si="0"/>
        <v>4.473019337206673</v>
      </c>
      <c r="W51">
        <v>6.366666666666667</v>
      </c>
      <c r="X51">
        <v>6.4</v>
      </c>
      <c r="Y51">
        <v>67814</v>
      </c>
      <c r="Z51">
        <v>1958.75</v>
      </c>
      <c r="AA51">
        <f t="shared" si="1"/>
        <v>0.7025684822837706</v>
      </c>
      <c r="AB51" s="5">
        <v>0.702756969650166</v>
      </c>
      <c r="AG51" s="8" t="s">
        <v>591</v>
      </c>
      <c r="AH51">
        <v>2003</v>
      </c>
      <c r="AI51" t="s">
        <v>57</v>
      </c>
      <c r="AJ51">
        <v>2890</v>
      </c>
      <c r="AM51">
        <v>1958.75</v>
      </c>
      <c r="AN51">
        <f t="shared" si="3"/>
        <v>2372.165661582121</v>
      </c>
      <c r="AO51">
        <f t="shared" si="2"/>
        <v>0.5494314819505804</v>
      </c>
    </row>
    <row r="52" spans="1:41" ht="12.75">
      <c r="A52" s="20">
        <v>19603</v>
      </c>
      <c r="B52">
        <v>40</v>
      </c>
      <c r="I52" s="8" t="s">
        <v>51</v>
      </c>
      <c r="J52">
        <v>1953</v>
      </c>
      <c r="K52" t="s">
        <v>60</v>
      </c>
      <c r="L52">
        <v>2.9</v>
      </c>
      <c r="O52" s="20">
        <v>19603</v>
      </c>
      <c r="P52">
        <v>40</v>
      </c>
      <c r="Q52">
        <v>2.9</v>
      </c>
      <c r="T52">
        <v>1959</v>
      </c>
      <c r="U52">
        <v>34</v>
      </c>
      <c r="V52">
        <f t="shared" si="0"/>
        <v>5.008543986801014</v>
      </c>
      <c r="W52">
        <v>5.833333333333333</v>
      </c>
      <c r="X52">
        <v>5.8</v>
      </c>
      <c r="Y52">
        <v>67884</v>
      </c>
      <c r="Z52">
        <v>1959</v>
      </c>
      <c r="AA52">
        <f t="shared" si="1"/>
        <v>0.8586075405944595</v>
      </c>
      <c r="AB52" s="5">
        <v>0.861923271928342</v>
      </c>
      <c r="AG52" s="8" t="s">
        <v>591</v>
      </c>
      <c r="AH52">
        <v>2003</v>
      </c>
      <c r="AI52" t="s">
        <v>58</v>
      </c>
      <c r="AJ52">
        <v>2790</v>
      </c>
      <c r="AM52">
        <v>1959</v>
      </c>
      <c r="AN52">
        <f t="shared" si="3"/>
        <v>2658.910961333806</v>
      </c>
      <c r="AO52">
        <f t="shared" si="2"/>
        <v>0.6714591179913144</v>
      </c>
    </row>
    <row r="53" spans="1:41" ht="12.75">
      <c r="A53" s="20">
        <v>19633</v>
      </c>
      <c r="B53">
        <v>36</v>
      </c>
      <c r="I53" s="8" t="s">
        <v>51</v>
      </c>
      <c r="J53">
        <v>1953</v>
      </c>
      <c r="K53" t="s">
        <v>61</v>
      </c>
      <c r="L53">
        <v>3.1</v>
      </c>
      <c r="O53" s="20">
        <v>19633</v>
      </c>
      <c r="P53">
        <v>36</v>
      </c>
      <c r="Q53">
        <v>3.1</v>
      </c>
      <c r="T53">
        <v>1959.25</v>
      </c>
      <c r="U53">
        <v>38.666666666666664</v>
      </c>
      <c r="V53">
        <f t="shared" si="0"/>
        <v>5.664200786152005</v>
      </c>
      <c r="W53">
        <v>5.1</v>
      </c>
      <c r="X53">
        <v>5.1</v>
      </c>
      <c r="Y53">
        <v>68265</v>
      </c>
      <c r="Z53">
        <v>1959.25</v>
      </c>
      <c r="AA53">
        <f t="shared" si="1"/>
        <v>1.110627605127844</v>
      </c>
      <c r="AB53" s="5">
        <v>1.10697585647485</v>
      </c>
      <c r="AG53" s="8" t="s">
        <v>591</v>
      </c>
      <c r="AH53">
        <v>2003</v>
      </c>
      <c r="AI53" t="s">
        <v>59</v>
      </c>
      <c r="AJ53">
        <v>2770</v>
      </c>
      <c r="AM53">
        <v>1959.25</v>
      </c>
      <c r="AN53">
        <f t="shared" si="3"/>
        <v>3023.859524654132</v>
      </c>
      <c r="AO53">
        <f t="shared" si="2"/>
        <v>0.8685470333042173</v>
      </c>
    </row>
    <row r="54" spans="1:41" ht="12.75">
      <c r="A54" s="20">
        <v>19664</v>
      </c>
      <c r="B54">
        <v>33</v>
      </c>
      <c r="I54" s="8" t="s">
        <v>51</v>
      </c>
      <c r="J54">
        <v>1953</v>
      </c>
      <c r="K54" t="s">
        <v>62</v>
      </c>
      <c r="L54">
        <v>3.5</v>
      </c>
      <c r="O54" s="20">
        <v>19664</v>
      </c>
      <c r="P54">
        <v>33</v>
      </c>
      <c r="Q54">
        <v>3.5</v>
      </c>
      <c r="T54">
        <v>1959.5</v>
      </c>
      <c r="U54">
        <v>41</v>
      </c>
      <c r="V54">
        <f t="shared" si="0"/>
        <v>5.985051967768306</v>
      </c>
      <c r="W54">
        <v>5.266666666666667</v>
      </c>
      <c r="X54">
        <v>5.3</v>
      </c>
      <c r="Y54">
        <v>68504</v>
      </c>
      <c r="Z54">
        <v>1959.5</v>
      </c>
      <c r="AA54">
        <f t="shared" si="1"/>
        <v>1.1364022723610707</v>
      </c>
      <c r="AB54" s="5">
        <v>1.12937287668717</v>
      </c>
      <c r="AG54" s="8" t="s">
        <v>591</v>
      </c>
      <c r="AH54">
        <v>2003</v>
      </c>
      <c r="AI54" t="s">
        <v>60</v>
      </c>
      <c r="AJ54">
        <v>2653</v>
      </c>
      <c r="AM54">
        <v>1959.5</v>
      </c>
      <c r="AN54">
        <f t="shared" si="3"/>
        <v>3206.333806314296</v>
      </c>
      <c r="AO54">
        <f t="shared" si="2"/>
        <v>0.8887036642545578</v>
      </c>
    </row>
    <row r="55" spans="1:41" ht="12.75">
      <c r="A55" s="20">
        <v>19694</v>
      </c>
      <c r="B55">
        <v>30</v>
      </c>
      <c r="I55" s="8" t="s">
        <v>51</v>
      </c>
      <c r="J55">
        <v>1953</v>
      </c>
      <c r="K55" t="s">
        <v>63</v>
      </c>
      <c r="L55">
        <v>4.5</v>
      </c>
      <c r="O55" s="20">
        <v>19694</v>
      </c>
      <c r="P55">
        <v>30</v>
      </c>
      <c r="Q55">
        <v>4.5</v>
      </c>
      <c r="T55">
        <v>1959.75</v>
      </c>
      <c r="U55">
        <v>40</v>
      </c>
      <c r="V55">
        <f t="shared" si="0"/>
        <v>5.815390430775047</v>
      </c>
      <c r="W55">
        <v>5.6</v>
      </c>
      <c r="X55">
        <v>5.6</v>
      </c>
      <c r="Y55">
        <v>68783</v>
      </c>
      <c r="Z55">
        <v>1959.75</v>
      </c>
      <c r="AA55">
        <f t="shared" si="1"/>
        <v>1.0384625769241156</v>
      </c>
      <c r="AB55" s="5">
        <v>1.03752377658654</v>
      </c>
      <c r="AG55" s="8" t="s">
        <v>591</v>
      </c>
      <c r="AH55">
        <v>2003</v>
      </c>
      <c r="AI55" t="s">
        <v>61</v>
      </c>
      <c r="AJ55">
        <v>2793</v>
      </c>
      <c r="AM55">
        <v>1959.75</v>
      </c>
      <c r="AN55">
        <f t="shared" si="3"/>
        <v>3128.1305427456546</v>
      </c>
      <c r="AO55">
        <f t="shared" si="2"/>
        <v>0.8121116260936712</v>
      </c>
    </row>
    <row r="56" spans="1:41" ht="12.75">
      <c r="A56" s="20">
        <v>19725</v>
      </c>
      <c r="B56">
        <v>29</v>
      </c>
      <c r="I56" s="8" t="s">
        <v>51</v>
      </c>
      <c r="J56">
        <v>1954</v>
      </c>
      <c r="K56" t="s">
        <v>52</v>
      </c>
      <c r="L56">
        <v>4.9</v>
      </c>
      <c r="O56" s="20">
        <v>19725</v>
      </c>
      <c r="P56">
        <v>29</v>
      </c>
      <c r="Q56">
        <v>4.9</v>
      </c>
      <c r="T56">
        <v>1960</v>
      </c>
      <c r="U56">
        <v>40.333333333333336</v>
      </c>
      <c r="V56">
        <f t="shared" si="0"/>
        <v>5.864960496340459</v>
      </c>
      <c r="W56">
        <v>5.133333333333334</v>
      </c>
      <c r="X56">
        <v>5.2</v>
      </c>
      <c r="Y56">
        <v>68770</v>
      </c>
      <c r="Z56">
        <v>1960</v>
      </c>
      <c r="AA56">
        <f t="shared" si="1"/>
        <v>1.1425247720143752</v>
      </c>
      <c r="AB56" s="5">
        <v>1.1340206185567</v>
      </c>
      <c r="AG56" s="8" t="s">
        <v>591</v>
      </c>
      <c r="AH56">
        <v>2003</v>
      </c>
      <c r="AI56" t="s">
        <v>62</v>
      </c>
      <c r="AJ56">
        <v>2879</v>
      </c>
      <c r="AM56">
        <v>1960</v>
      </c>
      <c r="AN56">
        <f t="shared" si="3"/>
        <v>3154.198297268535</v>
      </c>
      <c r="AO56">
        <f t="shared" si="2"/>
        <v>0.8934916587954204</v>
      </c>
    </row>
    <row r="57" spans="1:41" ht="12.75">
      <c r="A57" s="20">
        <v>19756</v>
      </c>
      <c r="B57">
        <v>28</v>
      </c>
      <c r="I57" s="8" t="s">
        <v>51</v>
      </c>
      <c r="J57">
        <v>1954</v>
      </c>
      <c r="K57" t="s">
        <v>53</v>
      </c>
      <c r="L57">
        <v>5.2</v>
      </c>
      <c r="O57" s="20">
        <v>19756</v>
      </c>
      <c r="P57">
        <v>28</v>
      </c>
      <c r="Q57">
        <v>5.2</v>
      </c>
      <c r="T57">
        <v>1960.25</v>
      </c>
      <c r="U57">
        <v>37.666666666666664</v>
      </c>
      <c r="V57">
        <f t="shared" si="0"/>
        <v>5.403182618009333</v>
      </c>
      <c r="W57">
        <v>5.233333333333333</v>
      </c>
      <c r="X57">
        <v>5.2</v>
      </c>
      <c r="Y57">
        <v>69712</v>
      </c>
      <c r="Z57">
        <v>1960.25</v>
      </c>
      <c r="AA57">
        <f t="shared" si="1"/>
        <v>1.032455277326624</v>
      </c>
      <c r="AB57" s="5">
        <v>1.03149246919214</v>
      </c>
      <c r="AG57" s="8" t="s">
        <v>591</v>
      </c>
      <c r="AH57">
        <v>2003</v>
      </c>
      <c r="AI57" t="s">
        <v>63</v>
      </c>
      <c r="AJ57">
        <v>2957</v>
      </c>
      <c r="AM57">
        <v>1960.25</v>
      </c>
      <c r="AN57">
        <f t="shared" si="3"/>
        <v>2945.6562610854908</v>
      </c>
      <c r="AO57">
        <f t="shared" si="2"/>
        <v>0.8074137217560869</v>
      </c>
    </row>
    <row r="58" spans="1:41" ht="12.75">
      <c r="A58" s="20">
        <v>19784</v>
      </c>
      <c r="B58">
        <v>27</v>
      </c>
      <c r="I58" s="8" t="s">
        <v>51</v>
      </c>
      <c r="J58">
        <v>1954</v>
      </c>
      <c r="K58" t="s">
        <v>54</v>
      </c>
      <c r="L58">
        <v>5.7</v>
      </c>
      <c r="O58" s="20">
        <v>19784</v>
      </c>
      <c r="P58">
        <v>27</v>
      </c>
      <c r="Q58">
        <v>5.7</v>
      </c>
      <c r="T58">
        <v>1960.5</v>
      </c>
      <c r="U58">
        <v>35</v>
      </c>
      <c r="V58">
        <f t="shared" si="0"/>
        <v>5.006222018794788</v>
      </c>
      <c r="W58">
        <v>5.533333333333334</v>
      </c>
      <c r="X58">
        <v>5.6</v>
      </c>
      <c r="Y58">
        <v>69913</v>
      </c>
      <c r="Z58">
        <v>1960.5</v>
      </c>
      <c r="AA58">
        <f t="shared" si="1"/>
        <v>0.9047389190592989</v>
      </c>
      <c r="AB58" s="5">
        <v>0.900051431510372</v>
      </c>
      <c r="AG58" s="8" t="s">
        <v>591</v>
      </c>
      <c r="AH58">
        <v>2004</v>
      </c>
      <c r="AI58" t="s">
        <v>52</v>
      </c>
      <c r="AJ58">
        <v>2888</v>
      </c>
      <c r="AM58">
        <v>1960.5</v>
      </c>
      <c r="AN58">
        <f t="shared" si="3"/>
        <v>2737.114224902448</v>
      </c>
      <c r="AO58">
        <f t="shared" si="2"/>
        <v>0.7075353614800204</v>
      </c>
    </row>
    <row r="59" spans="1:41" ht="12.75">
      <c r="A59" s="20">
        <v>19815</v>
      </c>
      <c r="B59">
        <v>27</v>
      </c>
      <c r="I59" s="8" t="s">
        <v>51</v>
      </c>
      <c r="J59">
        <v>1954</v>
      </c>
      <c r="K59" t="s">
        <v>55</v>
      </c>
      <c r="L59">
        <v>5.9</v>
      </c>
      <c r="O59" s="20">
        <v>19815</v>
      </c>
      <c r="P59">
        <v>27</v>
      </c>
      <c r="Q59">
        <v>5.9</v>
      </c>
      <c r="T59">
        <v>1960.75</v>
      </c>
      <c r="U59">
        <v>31.333333333333332</v>
      </c>
      <c r="V59">
        <f t="shared" si="0"/>
        <v>4.4609594859456045</v>
      </c>
      <c r="W59">
        <v>6.266666666666666</v>
      </c>
      <c r="X59">
        <v>6.3</v>
      </c>
      <c r="Y59">
        <v>70239</v>
      </c>
      <c r="Z59">
        <v>1960.75</v>
      </c>
      <c r="AA59">
        <f t="shared" si="1"/>
        <v>0.7118552371189796</v>
      </c>
      <c r="AB59" s="5">
        <v>0.712175164785211</v>
      </c>
      <c r="AG59" s="8" t="s">
        <v>591</v>
      </c>
      <c r="AH59">
        <v>2004</v>
      </c>
      <c r="AI59" t="s">
        <v>53</v>
      </c>
      <c r="AJ59">
        <v>2951</v>
      </c>
      <c r="AM59">
        <v>1960.75</v>
      </c>
      <c r="AN59">
        <f t="shared" si="3"/>
        <v>2450.368925150762</v>
      </c>
      <c r="AO59">
        <f t="shared" si="2"/>
        <v>0.5566940273113324</v>
      </c>
    </row>
    <row r="60" spans="1:41" ht="12.75">
      <c r="A60" s="20">
        <v>19845</v>
      </c>
      <c r="B60">
        <v>26</v>
      </c>
      <c r="I60" s="8" t="s">
        <v>51</v>
      </c>
      <c r="J60">
        <v>1954</v>
      </c>
      <c r="K60" t="s">
        <v>56</v>
      </c>
      <c r="L60">
        <v>5.9</v>
      </c>
      <c r="O60" s="20">
        <v>19845</v>
      </c>
      <c r="P60">
        <v>26</v>
      </c>
      <c r="Q60">
        <v>5.9</v>
      </c>
      <c r="T60">
        <v>1961</v>
      </c>
      <c r="U60">
        <v>30</v>
      </c>
      <c r="V60">
        <f t="shared" si="0"/>
        <v>4.253931341548148</v>
      </c>
      <c r="W60">
        <v>6.8</v>
      </c>
      <c r="X60">
        <v>6.8</v>
      </c>
      <c r="Y60">
        <v>70523</v>
      </c>
      <c r="Z60">
        <v>1961</v>
      </c>
      <c r="AA60">
        <f t="shared" si="1"/>
        <v>0.625578138462963</v>
      </c>
      <c r="AB60" s="5">
        <v>0.626915575369183</v>
      </c>
      <c r="AG60" s="8" t="s">
        <v>591</v>
      </c>
      <c r="AH60">
        <v>2004</v>
      </c>
      <c r="AI60" t="s">
        <v>54</v>
      </c>
      <c r="AJ60">
        <v>3112</v>
      </c>
      <c r="AM60">
        <v>1961</v>
      </c>
      <c r="AN60">
        <f t="shared" si="3"/>
        <v>2346.0979070592407</v>
      </c>
      <c r="AO60">
        <f t="shared" si="2"/>
        <v>0.489222520449991</v>
      </c>
    </row>
    <row r="61" spans="1:41" ht="12.75">
      <c r="A61" s="20">
        <v>19876</v>
      </c>
      <c r="B61">
        <v>27</v>
      </c>
      <c r="I61" s="8" t="s">
        <v>51</v>
      </c>
      <c r="J61">
        <v>1954</v>
      </c>
      <c r="K61" t="s">
        <v>57</v>
      </c>
      <c r="L61">
        <v>5.6</v>
      </c>
      <c r="O61" s="20">
        <v>19876</v>
      </c>
      <c r="P61">
        <v>27</v>
      </c>
      <c r="Q61">
        <v>5.6</v>
      </c>
      <c r="T61">
        <v>1961.25</v>
      </c>
      <c r="U61">
        <v>31.333333333333332</v>
      </c>
      <c r="V61">
        <f t="shared" si="0"/>
        <v>4.442428023214049</v>
      </c>
      <c r="W61">
        <v>7</v>
      </c>
      <c r="X61">
        <v>7</v>
      </c>
      <c r="Y61">
        <v>70532</v>
      </c>
      <c r="Z61">
        <v>1961.25</v>
      </c>
      <c r="AA61">
        <f t="shared" si="1"/>
        <v>0.6346325747448641</v>
      </c>
      <c r="AB61" s="5">
        <v>0.635951559434409</v>
      </c>
      <c r="AG61" s="8" t="s">
        <v>591</v>
      </c>
      <c r="AH61">
        <v>2004</v>
      </c>
      <c r="AI61" t="s">
        <v>55</v>
      </c>
      <c r="AJ61">
        <v>3151</v>
      </c>
      <c r="AM61">
        <v>1961.25</v>
      </c>
      <c r="AN61">
        <f t="shared" si="3"/>
        <v>2450.368925150762</v>
      </c>
      <c r="AO61">
        <f t="shared" si="2"/>
        <v>0.49630338512018085</v>
      </c>
    </row>
    <row r="62" spans="1:41" ht="12.75">
      <c r="A62" s="20">
        <v>19906</v>
      </c>
      <c r="B62">
        <v>26</v>
      </c>
      <c r="I62" s="8" t="s">
        <v>51</v>
      </c>
      <c r="J62">
        <v>1954</v>
      </c>
      <c r="K62" t="s">
        <v>58</v>
      </c>
      <c r="L62">
        <v>5.8</v>
      </c>
      <c r="O62" s="20">
        <v>19906</v>
      </c>
      <c r="P62">
        <v>26</v>
      </c>
      <c r="Q62">
        <v>5.8</v>
      </c>
      <c r="T62">
        <v>1961.5</v>
      </c>
      <c r="U62">
        <v>34</v>
      </c>
      <c r="V62">
        <f t="shared" si="0"/>
        <v>4.82755683028298</v>
      </c>
      <c r="W62">
        <v>6.766666666666667</v>
      </c>
      <c r="X62">
        <v>6.8</v>
      </c>
      <c r="Y62">
        <v>70429</v>
      </c>
      <c r="Z62">
        <v>1961.5</v>
      </c>
      <c r="AA62">
        <f t="shared" si="1"/>
        <v>0.7134320438841842</v>
      </c>
      <c r="AB62" s="5">
        <v>0.713985720285594</v>
      </c>
      <c r="AG62" s="8" t="s">
        <v>591</v>
      </c>
      <c r="AH62">
        <v>2004</v>
      </c>
      <c r="AI62" t="s">
        <v>56</v>
      </c>
      <c r="AJ62">
        <v>3159</v>
      </c>
      <c r="AM62">
        <v>1961.5</v>
      </c>
      <c r="AN62">
        <f t="shared" si="3"/>
        <v>2658.910961333806</v>
      </c>
      <c r="AO62">
        <f t="shared" si="2"/>
        <v>0.5579271416618936</v>
      </c>
    </row>
    <row r="63" spans="1:41" ht="12.75">
      <c r="A63" s="20">
        <v>19937</v>
      </c>
      <c r="B63">
        <v>26</v>
      </c>
      <c r="I63" s="8" t="s">
        <v>51</v>
      </c>
      <c r="J63">
        <v>1954</v>
      </c>
      <c r="K63" t="s">
        <v>59</v>
      </c>
      <c r="L63">
        <v>6</v>
      </c>
      <c r="O63" s="20">
        <v>19937</v>
      </c>
      <c r="P63">
        <v>26</v>
      </c>
      <c r="Q63">
        <v>6</v>
      </c>
      <c r="T63">
        <v>1961.75</v>
      </c>
      <c r="U63">
        <v>37.666666666666664</v>
      </c>
      <c r="V63">
        <f t="shared" si="0"/>
        <v>5.356922756018242</v>
      </c>
      <c r="W63">
        <v>6.2</v>
      </c>
      <c r="X63">
        <v>6.2</v>
      </c>
      <c r="Y63">
        <v>70314</v>
      </c>
      <c r="Z63">
        <v>1961.75</v>
      </c>
      <c r="AA63">
        <f t="shared" si="1"/>
        <v>0.864019799357781</v>
      </c>
      <c r="AB63" s="5">
        <v>0.866232272901494</v>
      </c>
      <c r="AG63" s="8" t="s">
        <v>591</v>
      </c>
      <c r="AH63">
        <v>2004</v>
      </c>
      <c r="AI63" t="s">
        <v>57</v>
      </c>
      <c r="AJ63">
        <v>3160</v>
      </c>
      <c r="AM63">
        <v>1961.75</v>
      </c>
      <c r="AN63">
        <f t="shared" si="3"/>
        <v>2945.6562610854908</v>
      </c>
      <c r="AO63">
        <f t="shared" si="2"/>
        <v>0.6756916809770115</v>
      </c>
    </row>
    <row r="64" spans="1:41" ht="12.75">
      <c r="A64" s="20">
        <v>19968</v>
      </c>
      <c r="B64">
        <v>26</v>
      </c>
      <c r="I64" s="8" t="s">
        <v>51</v>
      </c>
      <c r="J64">
        <v>1954</v>
      </c>
      <c r="K64" t="s">
        <v>60</v>
      </c>
      <c r="L64">
        <v>6.1</v>
      </c>
      <c r="O64" s="20">
        <v>19968</v>
      </c>
      <c r="P64">
        <v>26</v>
      </c>
      <c r="Q64">
        <v>6.1</v>
      </c>
      <c r="T64">
        <v>1962</v>
      </c>
      <c r="U64">
        <v>39.333333333333336</v>
      </c>
      <c r="V64">
        <f t="shared" si="0"/>
        <v>5.5921255290008585</v>
      </c>
      <c r="W64">
        <v>5.633333333333333</v>
      </c>
      <c r="X64">
        <v>5.6</v>
      </c>
      <c r="Y64">
        <v>70337</v>
      </c>
      <c r="Z64">
        <v>1962</v>
      </c>
      <c r="AA64">
        <f t="shared" si="1"/>
        <v>0.9926850051480814</v>
      </c>
      <c r="AB64" s="5">
        <v>0.993851596058283</v>
      </c>
      <c r="AG64" s="8" t="s">
        <v>591</v>
      </c>
      <c r="AH64">
        <v>2004</v>
      </c>
      <c r="AI64" t="s">
        <v>58</v>
      </c>
      <c r="AJ64">
        <v>3276</v>
      </c>
      <c r="AM64">
        <v>1962</v>
      </c>
      <c r="AN64">
        <f t="shared" si="3"/>
        <v>3075.995033699894</v>
      </c>
      <c r="AO64">
        <f t="shared" si="2"/>
        <v>0.7763120709823351</v>
      </c>
    </row>
    <row r="65" spans="1:41" ht="12.75">
      <c r="A65" s="20">
        <v>19998</v>
      </c>
      <c r="B65">
        <v>26</v>
      </c>
      <c r="I65" s="8" t="s">
        <v>51</v>
      </c>
      <c r="J65">
        <v>1954</v>
      </c>
      <c r="K65" t="s">
        <v>61</v>
      </c>
      <c r="L65">
        <v>5.7</v>
      </c>
      <c r="O65" s="20">
        <v>19998</v>
      </c>
      <c r="P65">
        <v>26</v>
      </c>
      <c r="Q65">
        <v>5.7</v>
      </c>
      <c r="T65">
        <v>1962.25</v>
      </c>
      <c r="U65">
        <v>39.333333333333336</v>
      </c>
      <c r="V65">
        <f t="shared" si="0"/>
        <v>5.583314406843819</v>
      </c>
      <c r="W65">
        <v>5.533333333333334</v>
      </c>
      <c r="X65">
        <v>5.5</v>
      </c>
      <c r="Y65">
        <v>70448</v>
      </c>
      <c r="Z65">
        <v>1962.25</v>
      </c>
      <c r="AA65">
        <f t="shared" si="1"/>
        <v>1.009032724128401</v>
      </c>
      <c r="AB65" s="5">
        <v>1.01610264358908</v>
      </c>
      <c r="AG65" s="8" t="s">
        <v>591</v>
      </c>
      <c r="AH65">
        <v>2004</v>
      </c>
      <c r="AI65" t="s">
        <v>59</v>
      </c>
      <c r="AJ65">
        <v>3277</v>
      </c>
      <c r="AM65">
        <v>1962.25</v>
      </c>
      <c r="AN65">
        <f t="shared" si="3"/>
        <v>3075.995033699894</v>
      </c>
      <c r="AO65">
        <f t="shared" si="2"/>
        <v>0.7890965207439752</v>
      </c>
    </row>
    <row r="66" spans="1:41" ht="12.75">
      <c r="A66" s="20">
        <v>20029</v>
      </c>
      <c r="B66">
        <v>28</v>
      </c>
      <c r="I66" s="8" t="s">
        <v>51</v>
      </c>
      <c r="J66">
        <v>1954</v>
      </c>
      <c r="K66" t="s">
        <v>62</v>
      </c>
      <c r="L66">
        <v>5.3</v>
      </c>
      <c r="O66" s="20">
        <v>20029</v>
      </c>
      <c r="P66">
        <v>28</v>
      </c>
      <c r="Q66">
        <v>5.3</v>
      </c>
      <c r="T66">
        <v>1962.5</v>
      </c>
      <c r="U66">
        <v>38.333333333333336</v>
      </c>
      <c r="V66">
        <f t="shared" si="0"/>
        <v>5.413395093110396</v>
      </c>
      <c r="W66">
        <v>5.566666666666667</v>
      </c>
      <c r="X66">
        <v>5.6</v>
      </c>
      <c r="Y66">
        <v>70812</v>
      </c>
      <c r="Z66">
        <v>1962.5</v>
      </c>
      <c r="AA66">
        <f t="shared" si="1"/>
        <v>0.972466184391089</v>
      </c>
      <c r="AB66" s="5">
        <v>0.975154752819469</v>
      </c>
      <c r="AG66" s="8" t="s">
        <v>591</v>
      </c>
      <c r="AH66">
        <v>2004</v>
      </c>
      <c r="AI66" t="s">
        <v>60</v>
      </c>
      <c r="AJ66">
        <v>3326</v>
      </c>
      <c r="AM66">
        <v>1962.5</v>
      </c>
      <c r="AN66">
        <f t="shared" si="3"/>
        <v>2997.791770131252</v>
      </c>
      <c r="AO66">
        <f t="shared" si="2"/>
        <v>0.7605002932952731</v>
      </c>
    </row>
    <row r="67" spans="1:41" ht="12.75">
      <c r="A67" s="20">
        <v>20059</v>
      </c>
      <c r="B67">
        <v>29</v>
      </c>
      <c r="I67" s="8" t="s">
        <v>51</v>
      </c>
      <c r="J67">
        <v>1954</v>
      </c>
      <c r="K67" t="s">
        <v>63</v>
      </c>
      <c r="L67">
        <v>5</v>
      </c>
      <c r="O67" s="20">
        <v>20059</v>
      </c>
      <c r="P67">
        <v>29</v>
      </c>
      <c r="Q67">
        <v>5</v>
      </c>
      <c r="T67">
        <v>1962.75</v>
      </c>
      <c r="U67">
        <v>37</v>
      </c>
      <c r="V67">
        <f t="shared" si="0"/>
        <v>5.22001664762066</v>
      </c>
      <c r="W67">
        <v>5.533333333333334</v>
      </c>
      <c r="X67">
        <v>5.5</v>
      </c>
      <c r="Y67">
        <v>70881</v>
      </c>
      <c r="Z67">
        <v>1962.75</v>
      </c>
      <c r="AA67">
        <f t="shared" si="1"/>
        <v>0.943376502582047</v>
      </c>
      <c r="AB67" s="5">
        <v>0.945968979035282</v>
      </c>
      <c r="AG67" s="8" t="s">
        <v>591</v>
      </c>
      <c r="AH67">
        <v>2004</v>
      </c>
      <c r="AI67" t="s">
        <v>61</v>
      </c>
      <c r="AJ67">
        <v>3370</v>
      </c>
      <c r="AM67">
        <v>1962.75</v>
      </c>
      <c r="AN67">
        <f t="shared" si="3"/>
        <v>2893.5207520397303</v>
      </c>
      <c r="AO67">
        <f t="shared" si="2"/>
        <v>0.7377512127588688</v>
      </c>
    </row>
    <row r="68" spans="1:41" ht="12.75">
      <c r="A68" s="20">
        <v>20090</v>
      </c>
      <c r="B68">
        <v>30</v>
      </c>
      <c r="I68" s="8" t="s">
        <v>51</v>
      </c>
      <c r="J68">
        <v>1955</v>
      </c>
      <c r="K68" t="s">
        <v>52</v>
      </c>
      <c r="L68">
        <v>4.9</v>
      </c>
      <c r="O68" s="20">
        <v>20090</v>
      </c>
      <c r="P68">
        <v>30</v>
      </c>
      <c r="Q68">
        <v>4.9</v>
      </c>
      <c r="T68">
        <v>1963</v>
      </c>
      <c r="U68">
        <v>38</v>
      </c>
      <c r="V68">
        <f t="shared" si="0"/>
        <v>5.331313046284215</v>
      </c>
      <c r="W68">
        <v>5.766666666666667</v>
      </c>
      <c r="X68">
        <v>5.8</v>
      </c>
      <c r="Y68">
        <v>71277</v>
      </c>
      <c r="Z68">
        <v>1963</v>
      </c>
      <c r="AA68">
        <f t="shared" si="1"/>
        <v>0.924505152534835</v>
      </c>
      <c r="AB68" s="5">
        <v>0.920542635658914</v>
      </c>
      <c r="AG68" s="8" t="s">
        <v>591</v>
      </c>
      <c r="AH68">
        <v>2004</v>
      </c>
      <c r="AI68" t="s">
        <v>62</v>
      </c>
      <c r="AJ68">
        <v>3262</v>
      </c>
      <c r="AM68">
        <v>1963</v>
      </c>
      <c r="AN68">
        <f t="shared" si="3"/>
        <v>2971.7240156083717</v>
      </c>
      <c r="AO68">
        <f t="shared" si="2"/>
        <v>0.7229932011424869</v>
      </c>
    </row>
    <row r="69" spans="1:41" ht="12.75">
      <c r="A69" s="20">
        <v>20121</v>
      </c>
      <c r="B69">
        <v>32</v>
      </c>
      <c r="I69" s="8" t="s">
        <v>51</v>
      </c>
      <c r="J69">
        <v>1955</v>
      </c>
      <c r="K69" t="s">
        <v>53</v>
      </c>
      <c r="L69">
        <v>4.7</v>
      </c>
      <c r="O69" s="20">
        <v>20121</v>
      </c>
      <c r="P69">
        <v>32</v>
      </c>
      <c r="Q69">
        <v>4.7</v>
      </c>
      <c r="T69">
        <v>1963.25</v>
      </c>
      <c r="U69">
        <v>37.333333333333336</v>
      </c>
      <c r="V69">
        <f t="shared" si="0"/>
        <v>5.205501099197331</v>
      </c>
      <c r="W69">
        <v>5.733333333333334</v>
      </c>
      <c r="X69">
        <v>5.7</v>
      </c>
      <c r="Y69">
        <v>71719</v>
      </c>
      <c r="Z69">
        <v>1963.25</v>
      </c>
      <c r="AA69">
        <f t="shared" si="1"/>
        <v>0.9079362382320925</v>
      </c>
      <c r="AB69" s="5">
        <v>0.914360355947424</v>
      </c>
      <c r="AG69" s="8" t="s">
        <v>591</v>
      </c>
      <c r="AH69">
        <v>2004</v>
      </c>
      <c r="AI69" t="s">
        <v>63</v>
      </c>
      <c r="AJ69">
        <v>3405</v>
      </c>
      <c r="AM69">
        <v>1963.25</v>
      </c>
      <c r="AN69">
        <f t="shared" si="3"/>
        <v>2919.5885065626107</v>
      </c>
      <c r="AO69">
        <f t="shared" si="2"/>
        <v>0.7100357694198506</v>
      </c>
    </row>
    <row r="70" spans="1:41" ht="12.75">
      <c r="A70" s="20">
        <v>20149</v>
      </c>
      <c r="B70">
        <v>34</v>
      </c>
      <c r="I70" s="8" t="s">
        <v>51</v>
      </c>
      <c r="J70">
        <v>1955</v>
      </c>
      <c r="K70" t="s">
        <v>54</v>
      </c>
      <c r="L70">
        <v>4.6</v>
      </c>
      <c r="O70" s="20">
        <v>20149</v>
      </c>
      <c r="P70">
        <v>34</v>
      </c>
      <c r="Q70">
        <v>4.6</v>
      </c>
      <c r="T70">
        <v>1963.5</v>
      </c>
      <c r="U70">
        <v>38</v>
      </c>
      <c r="V70">
        <f t="shared" si="0"/>
        <v>5.280858278440201</v>
      </c>
      <c r="W70">
        <v>5.5</v>
      </c>
      <c r="X70">
        <v>5.5</v>
      </c>
      <c r="Y70">
        <v>71958</v>
      </c>
      <c r="Z70">
        <v>1963.5</v>
      </c>
      <c r="AA70">
        <f t="shared" si="1"/>
        <v>0.960156050625491</v>
      </c>
      <c r="AB70" s="5">
        <v>0.959111559818273</v>
      </c>
      <c r="AG70" s="8" t="s">
        <v>591</v>
      </c>
      <c r="AH70">
        <v>2005</v>
      </c>
      <c r="AI70" t="s">
        <v>52</v>
      </c>
      <c r="AJ70">
        <v>3339</v>
      </c>
      <c r="AM70">
        <v>1963.5</v>
      </c>
      <c r="AN70">
        <f t="shared" si="3"/>
        <v>2971.7240156083717</v>
      </c>
      <c r="AO70">
        <f t="shared" si="2"/>
        <v>0.7508733669409104</v>
      </c>
    </row>
    <row r="71" spans="1:41" ht="12.75">
      <c r="A71" s="20">
        <v>20180</v>
      </c>
      <c r="B71">
        <v>34</v>
      </c>
      <c r="I71" s="8" t="s">
        <v>51</v>
      </c>
      <c r="J71">
        <v>1955</v>
      </c>
      <c r="K71" t="s">
        <v>55</v>
      </c>
      <c r="L71">
        <v>4.7</v>
      </c>
      <c r="O71" s="20">
        <v>20180</v>
      </c>
      <c r="P71">
        <v>34</v>
      </c>
      <c r="Q71">
        <v>4.7</v>
      </c>
      <c r="T71">
        <v>1963.75</v>
      </c>
      <c r="U71">
        <v>39</v>
      </c>
      <c r="V71">
        <f t="shared" si="0"/>
        <v>5.394340092395364</v>
      </c>
      <c r="W71">
        <v>5.566666666666666</v>
      </c>
      <c r="X71">
        <v>5.6</v>
      </c>
      <c r="Y71">
        <v>72298</v>
      </c>
      <c r="Z71">
        <v>1963.75</v>
      </c>
      <c r="AA71">
        <f t="shared" si="1"/>
        <v>0.9690431303704247</v>
      </c>
      <c r="AB71" s="5">
        <v>0.965904400231156</v>
      </c>
      <c r="AG71" s="8" t="s">
        <v>591</v>
      </c>
      <c r="AH71">
        <v>2005</v>
      </c>
      <c r="AI71" t="s">
        <v>53</v>
      </c>
      <c r="AJ71">
        <v>3494</v>
      </c>
      <c r="AM71">
        <v>1963.75</v>
      </c>
      <c r="AN71">
        <f t="shared" si="3"/>
        <v>3049.927279177013</v>
      </c>
      <c r="AO71">
        <f t="shared" si="2"/>
        <v>0.7578233533373961</v>
      </c>
    </row>
    <row r="72" spans="1:41" ht="12.75">
      <c r="A72" s="20">
        <v>20210</v>
      </c>
      <c r="B72">
        <v>36</v>
      </c>
      <c r="I72" s="8" t="s">
        <v>51</v>
      </c>
      <c r="J72">
        <v>1955</v>
      </c>
      <c r="K72" t="s">
        <v>56</v>
      </c>
      <c r="L72">
        <v>4.3</v>
      </c>
      <c r="O72" s="20">
        <v>20210</v>
      </c>
      <c r="P72">
        <v>36</v>
      </c>
      <c r="Q72">
        <v>4.3</v>
      </c>
      <c r="T72">
        <v>1964</v>
      </c>
      <c r="U72">
        <v>40</v>
      </c>
      <c r="V72">
        <f t="shared" si="0"/>
        <v>5.510856387082552</v>
      </c>
      <c r="W72">
        <v>5.466666666666666</v>
      </c>
      <c r="X72">
        <v>5.5</v>
      </c>
      <c r="Y72">
        <v>72584</v>
      </c>
      <c r="Z72">
        <v>1964</v>
      </c>
      <c r="AA72">
        <f t="shared" si="1"/>
        <v>1.0080834854419305</v>
      </c>
      <c r="AB72" s="5">
        <v>1.00747208462765</v>
      </c>
      <c r="AG72" s="8" t="s">
        <v>591</v>
      </c>
      <c r="AH72">
        <v>2005</v>
      </c>
      <c r="AI72" t="s">
        <v>54</v>
      </c>
      <c r="AJ72">
        <v>3658</v>
      </c>
      <c r="AM72">
        <v>1964</v>
      </c>
      <c r="AN72">
        <f t="shared" si="3"/>
        <v>3128.1305427456546</v>
      </c>
      <c r="AO72">
        <f t="shared" si="2"/>
        <v>0.7883541851120992</v>
      </c>
    </row>
    <row r="73" spans="1:41" ht="12.75">
      <c r="A73" s="20">
        <v>20241</v>
      </c>
      <c r="B73">
        <v>38</v>
      </c>
      <c r="I73" s="8" t="s">
        <v>51</v>
      </c>
      <c r="J73">
        <v>1955</v>
      </c>
      <c r="K73" t="s">
        <v>57</v>
      </c>
      <c r="L73">
        <v>4.2</v>
      </c>
      <c r="O73" s="20">
        <v>20241</v>
      </c>
      <c r="P73">
        <v>38</v>
      </c>
      <c r="Q73">
        <v>4.2</v>
      </c>
      <c r="T73">
        <v>1964.25</v>
      </c>
      <c r="U73">
        <v>42.333333333333336</v>
      </c>
      <c r="V73">
        <f t="shared" si="0"/>
        <v>5.78063623412032</v>
      </c>
      <c r="W73">
        <v>5.2</v>
      </c>
      <c r="X73">
        <v>5.2</v>
      </c>
      <c r="Y73">
        <v>73233</v>
      </c>
      <c r="Z73">
        <v>1964.25</v>
      </c>
      <c r="AA73">
        <f t="shared" si="1"/>
        <v>1.1116608142539077</v>
      </c>
      <c r="AB73" s="5">
        <v>1.10473208072373</v>
      </c>
      <c r="AG73" s="8" t="s">
        <v>591</v>
      </c>
      <c r="AH73">
        <v>2005</v>
      </c>
      <c r="AI73" t="s">
        <v>55</v>
      </c>
      <c r="AJ73">
        <v>3589</v>
      </c>
      <c r="AM73">
        <v>1964.25</v>
      </c>
      <c r="AN73">
        <f t="shared" si="3"/>
        <v>3310.604824405818</v>
      </c>
      <c r="AO73">
        <f t="shared" si="2"/>
        <v>0.869355036560288</v>
      </c>
    </row>
    <row r="74" spans="1:41" ht="12.75">
      <c r="A74" s="20">
        <v>20271</v>
      </c>
      <c r="B74">
        <v>39</v>
      </c>
      <c r="I74" s="8" t="s">
        <v>51</v>
      </c>
      <c r="J74">
        <v>1955</v>
      </c>
      <c r="K74" t="s">
        <v>58</v>
      </c>
      <c r="L74">
        <v>4</v>
      </c>
      <c r="O74" s="20">
        <v>20271</v>
      </c>
      <c r="P74">
        <v>39</v>
      </c>
      <c r="Q74">
        <v>4</v>
      </c>
      <c r="T74">
        <v>1964.5</v>
      </c>
      <c r="U74">
        <v>44.666666666666664</v>
      </c>
      <c r="V74">
        <f t="shared" si="0"/>
        <v>6.107259891254312</v>
      </c>
      <c r="W74">
        <v>5</v>
      </c>
      <c r="X74">
        <v>5</v>
      </c>
      <c r="Y74">
        <v>73137</v>
      </c>
      <c r="Z74">
        <v>1964.5</v>
      </c>
      <c r="AA74">
        <f t="shared" si="1"/>
        <v>1.2214519782508624</v>
      </c>
      <c r="AB74" s="5">
        <v>1.22095671981776</v>
      </c>
      <c r="AG74" s="8" t="s">
        <v>591</v>
      </c>
      <c r="AH74">
        <v>2005</v>
      </c>
      <c r="AI74" t="s">
        <v>56</v>
      </c>
      <c r="AJ74">
        <v>3364</v>
      </c>
      <c r="AM74">
        <v>1964.5</v>
      </c>
      <c r="AN74">
        <f t="shared" si="3"/>
        <v>3493.079106065981</v>
      </c>
      <c r="AO74">
        <f t="shared" si="2"/>
        <v>0.9552153099159059</v>
      </c>
    </row>
    <row r="75" spans="1:41" ht="12.75">
      <c r="A75" s="20">
        <v>20302</v>
      </c>
      <c r="B75">
        <v>41</v>
      </c>
      <c r="I75" s="8" t="s">
        <v>51</v>
      </c>
      <c r="J75">
        <v>1955</v>
      </c>
      <c r="K75" t="s">
        <v>59</v>
      </c>
      <c r="L75">
        <v>4.2</v>
      </c>
      <c r="O75" s="20">
        <v>20302</v>
      </c>
      <c r="P75">
        <v>41</v>
      </c>
      <c r="Q75">
        <v>4.2</v>
      </c>
      <c r="T75">
        <v>1964.75</v>
      </c>
      <c r="U75">
        <v>46.333333333333336</v>
      </c>
      <c r="V75">
        <f t="shared" si="0"/>
        <v>6.316487850985418</v>
      </c>
      <c r="W75">
        <v>4.966666666666666</v>
      </c>
      <c r="X75">
        <v>5</v>
      </c>
      <c r="Y75">
        <v>73353</v>
      </c>
      <c r="Z75">
        <v>1964.75</v>
      </c>
      <c r="AA75">
        <f t="shared" si="1"/>
        <v>1.2717760773796145</v>
      </c>
      <c r="AB75" s="5">
        <v>1.27196193265007</v>
      </c>
      <c r="AG75" s="8" t="s">
        <v>591</v>
      </c>
      <c r="AH75">
        <v>2005</v>
      </c>
      <c r="AI75" t="s">
        <v>57</v>
      </c>
      <c r="AJ75">
        <v>3598</v>
      </c>
      <c r="AM75">
        <v>1964.75</v>
      </c>
      <c r="AN75">
        <f t="shared" si="3"/>
        <v>3623.4178786803836</v>
      </c>
      <c r="AO75">
        <f t="shared" si="2"/>
        <v>0.9945703977961085</v>
      </c>
    </row>
    <row r="76" spans="1:41" ht="12.75">
      <c r="A76" s="20">
        <v>20333</v>
      </c>
      <c r="B76">
        <v>43</v>
      </c>
      <c r="I76" s="8" t="s">
        <v>51</v>
      </c>
      <c r="J76">
        <v>1955</v>
      </c>
      <c r="K76" t="s">
        <v>60</v>
      </c>
      <c r="L76">
        <v>4.1</v>
      </c>
      <c r="O76" s="20">
        <v>20333</v>
      </c>
      <c r="P76">
        <v>43</v>
      </c>
      <c r="Q76">
        <v>4.1</v>
      </c>
      <c r="T76">
        <v>1965</v>
      </c>
      <c r="U76">
        <v>48.666666666666664</v>
      </c>
      <c r="V76">
        <f t="shared" si="0"/>
        <v>6.595114194854004</v>
      </c>
      <c r="W76">
        <v>4.9</v>
      </c>
      <c r="X76">
        <v>4.9</v>
      </c>
      <c r="Y76">
        <v>73792</v>
      </c>
      <c r="Z76">
        <v>1965</v>
      </c>
      <c r="AA76">
        <f t="shared" si="1"/>
        <v>1.3459416724191844</v>
      </c>
      <c r="AB76" s="5">
        <v>1.35035146133925</v>
      </c>
      <c r="AG76" s="8" t="s">
        <v>591</v>
      </c>
      <c r="AH76">
        <v>2005</v>
      </c>
      <c r="AI76" t="s">
        <v>58</v>
      </c>
      <c r="AJ76">
        <v>3580</v>
      </c>
      <c r="AM76">
        <v>1965</v>
      </c>
      <c r="AN76">
        <f t="shared" si="3"/>
        <v>3805.892160340546</v>
      </c>
      <c r="AO76">
        <f t="shared" si="2"/>
        <v>1.0525703135621542</v>
      </c>
    </row>
    <row r="77" spans="1:41" ht="12.75">
      <c r="A77" s="20">
        <v>20363</v>
      </c>
      <c r="B77">
        <v>42</v>
      </c>
      <c r="I77" s="8" t="s">
        <v>51</v>
      </c>
      <c r="J77">
        <v>1955</v>
      </c>
      <c r="K77" t="s">
        <v>61</v>
      </c>
      <c r="L77">
        <v>4.3</v>
      </c>
      <c r="O77" s="20">
        <v>20363</v>
      </c>
      <c r="P77">
        <v>42</v>
      </c>
      <c r="Q77">
        <v>4.3</v>
      </c>
      <c r="T77">
        <v>1965.25</v>
      </c>
      <c r="U77">
        <v>52.333333333333336</v>
      </c>
      <c r="V77">
        <f t="shared" si="0"/>
        <v>7.036982255151116</v>
      </c>
      <c r="W77">
        <v>4.666666666666666</v>
      </c>
      <c r="X77">
        <v>4.7</v>
      </c>
      <c r="Y77">
        <v>74369</v>
      </c>
      <c r="Z77">
        <v>1965.25</v>
      </c>
      <c r="AA77">
        <f t="shared" si="1"/>
        <v>1.5079247689609536</v>
      </c>
      <c r="AB77" s="5">
        <v>1.50758594200115</v>
      </c>
      <c r="AG77" s="8" t="s">
        <v>591</v>
      </c>
      <c r="AH77">
        <v>2005</v>
      </c>
      <c r="AI77" t="s">
        <v>59</v>
      </c>
      <c r="AJ77">
        <v>3697</v>
      </c>
      <c r="AM77">
        <v>1965.25</v>
      </c>
      <c r="AN77">
        <f t="shared" si="3"/>
        <v>4092.6374600922313</v>
      </c>
      <c r="AO77">
        <f t="shared" si="2"/>
        <v>1.1792463814873608</v>
      </c>
    </row>
    <row r="78" spans="1:41" ht="12.75">
      <c r="A78" s="20">
        <v>20394</v>
      </c>
      <c r="B78">
        <v>44</v>
      </c>
      <c r="I78" s="8" t="s">
        <v>51</v>
      </c>
      <c r="J78">
        <v>1955</v>
      </c>
      <c r="K78" t="s">
        <v>62</v>
      </c>
      <c r="L78">
        <v>4.2</v>
      </c>
      <c r="O78" s="20">
        <v>20394</v>
      </c>
      <c r="P78">
        <v>44</v>
      </c>
      <c r="Q78">
        <v>4.2</v>
      </c>
      <c r="T78">
        <v>1965.5</v>
      </c>
      <c r="U78">
        <v>55</v>
      </c>
      <c r="V78">
        <f t="shared" si="0"/>
        <v>7.369986734023879</v>
      </c>
      <c r="W78">
        <v>4.366666666666667</v>
      </c>
      <c r="X78">
        <v>4.4</v>
      </c>
      <c r="Y78">
        <v>74627</v>
      </c>
      <c r="Z78">
        <v>1965.5</v>
      </c>
      <c r="AA78">
        <f t="shared" si="1"/>
        <v>1.6877832215321857</v>
      </c>
      <c r="AB78" s="5">
        <v>1.68867055572612</v>
      </c>
      <c r="AG78" s="8" t="s">
        <v>591</v>
      </c>
      <c r="AH78">
        <v>2005</v>
      </c>
      <c r="AI78" t="s">
        <v>60</v>
      </c>
      <c r="AJ78">
        <v>3728</v>
      </c>
      <c r="AM78">
        <v>1965.5</v>
      </c>
      <c r="AN78">
        <f t="shared" si="3"/>
        <v>4301.179496275275</v>
      </c>
      <c r="AO78">
        <f t="shared" si="2"/>
        <v>1.3199015612021212</v>
      </c>
    </row>
    <row r="79" spans="1:41" ht="12.75">
      <c r="A79" s="20">
        <v>20424</v>
      </c>
      <c r="B79">
        <v>46</v>
      </c>
      <c r="I79" s="8" t="s">
        <v>51</v>
      </c>
      <c r="J79">
        <v>1955</v>
      </c>
      <c r="K79" t="s">
        <v>63</v>
      </c>
      <c r="L79">
        <v>4.2</v>
      </c>
      <c r="O79" s="20">
        <v>20424</v>
      </c>
      <c r="P79">
        <v>46</v>
      </c>
      <c r="Q79">
        <v>4.2</v>
      </c>
      <c r="T79">
        <v>1965.75</v>
      </c>
      <c r="U79">
        <v>62</v>
      </c>
      <c r="V79">
        <f t="shared" si="0"/>
        <v>8.276819565333476</v>
      </c>
      <c r="W79">
        <v>4.1</v>
      </c>
      <c r="X79">
        <v>4.1</v>
      </c>
      <c r="Y79">
        <v>74908</v>
      </c>
      <c r="Z79">
        <v>1965.75</v>
      </c>
      <c r="AA79">
        <f t="shared" si="1"/>
        <v>2.0187364793496285</v>
      </c>
      <c r="AB79" s="5">
        <v>2.01146317724667</v>
      </c>
      <c r="AG79" s="8" t="s">
        <v>591</v>
      </c>
      <c r="AH79">
        <v>2005</v>
      </c>
      <c r="AI79" t="s">
        <v>61</v>
      </c>
      <c r="AJ79">
        <v>3867</v>
      </c>
      <c r="AM79">
        <v>1965.75</v>
      </c>
      <c r="AN79">
        <f t="shared" si="3"/>
        <v>4848.602341255764</v>
      </c>
      <c r="AO79">
        <f t="shared" si="2"/>
        <v>1.5787178097021013</v>
      </c>
    </row>
    <row r="80" spans="1:41" ht="12.75">
      <c r="A80" s="20">
        <v>20455</v>
      </c>
      <c r="B80">
        <v>44</v>
      </c>
      <c r="I80" s="8" t="s">
        <v>51</v>
      </c>
      <c r="J80">
        <v>1956</v>
      </c>
      <c r="K80" t="s">
        <v>52</v>
      </c>
      <c r="L80">
        <v>4</v>
      </c>
      <c r="O80" s="20">
        <v>20455</v>
      </c>
      <c r="P80">
        <v>44</v>
      </c>
      <c r="Q80">
        <v>4</v>
      </c>
      <c r="T80">
        <v>1966</v>
      </c>
      <c r="U80">
        <v>67</v>
      </c>
      <c r="V80">
        <f t="shared" si="0"/>
        <v>8.92464667723416</v>
      </c>
      <c r="W80">
        <v>3.8666666666666667</v>
      </c>
      <c r="X80">
        <v>3.9</v>
      </c>
      <c r="Y80">
        <v>75073</v>
      </c>
      <c r="Z80">
        <v>1966</v>
      </c>
      <c r="AA80">
        <f t="shared" si="1"/>
        <v>2.308098278595041</v>
      </c>
      <c r="AB80" s="5">
        <v>2.31167337550316</v>
      </c>
      <c r="AG80" s="8" t="s">
        <v>591</v>
      </c>
      <c r="AH80">
        <v>2005</v>
      </c>
      <c r="AI80" t="s">
        <v>62</v>
      </c>
      <c r="AJ80">
        <v>4031</v>
      </c>
      <c r="AM80">
        <v>1966</v>
      </c>
      <c r="AN80">
        <f t="shared" si="3"/>
        <v>5239.618659098971</v>
      </c>
      <c r="AO80">
        <f t="shared" si="2"/>
        <v>1.8050081802329538</v>
      </c>
    </row>
    <row r="81" spans="1:41" ht="12.75">
      <c r="A81" s="20">
        <v>20486</v>
      </c>
      <c r="B81">
        <v>45</v>
      </c>
      <c r="I81" s="8" t="s">
        <v>51</v>
      </c>
      <c r="J81">
        <v>1956</v>
      </c>
      <c r="K81" t="s">
        <v>53</v>
      </c>
      <c r="L81">
        <v>3.9</v>
      </c>
      <c r="O81" s="20">
        <v>20486</v>
      </c>
      <c r="P81">
        <v>45</v>
      </c>
      <c r="Q81">
        <v>3.9</v>
      </c>
      <c r="T81">
        <v>1966.25</v>
      </c>
      <c r="U81">
        <v>68</v>
      </c>
      <c r="V81">
        <f t="shared" si="0"/>
        <v>9.009247727814728</v>
      </c>
      <c r="W81">
        <v>3.8333333333333335</v>
      </c>
      <c r="X81">
        <v>3.8</v>
      </c>
      <c r="Y81">
        <v>75478</v>
      </c>
      <c r="Z81">
        <v>1966.25</v>
      </c>
      <c r="AA81">
        <f t="shared" si="1"/>
        <v>2.3502385376907986</v>
      </c>
      <c r="AB81" s="5">
        <v>2.35838150289017</v>
      </c>
      <c r="AG81" s="8" t="s">
        <v>591</v>
      </c>
      <c r="AH81">
        <v>2005</v>
      </c>
      <c r="AI81" t="s">
        <v>63</v>
      </c>
      <c r="AJ81">
        <v>3941</v>
      </c>
      <c r="AM81">
        <v>1966.25</v>
      </c>
      <c r="AN81">
        <f t="shared" si="3"/>
        <v>5317.821922667612</v>
      </c>
      <c r="AO81">
        <f t="shared" si="2"/>
        <v>1.8379632381221171</v>
      </c>
    </row>
    <row r="82" spans="1:41" ht="12.75">
      <c r="A82" s="20">
        <v>20515</v>
      </c>
      <c r="B82">
        <v>45</v>
      </c>
      <c r="I82" s="8" t="s">
        <v>51</v>
      </c>
      <c r="J82">
        <v>1956</v>
      </c>
      <c r="K82" t="s">
        <v>54</v>
      </c>
      <c r="L82">
        <v>4.2</v>
      </c>
      <c r="O82" s="20">
        <v>20515</v>
      </c>
      <c r="P82">
        <v>45</v>
      </c>
      <c r="Q82">
        <v>4.2</v>
      </c>
      <c r="T82">
        <v>1966.5</v>
      </c>
      <c r="U82">
        <v>68</v>
      </c>
      <c r="V82">
        <f t="shared" si="0"/>
        <v>8.95384817960366</v>
      </c>
      <c r="W82">
        <v>3.766666666666667</v>
      </c>
      <c r="X82">
        <v>3.8</v>
      </c>
      <c r="Y82">
        <v>75945</v>
      </c>
      <c r="Z82">
        <v>1966.5</v>
      </c>
      <c r="AA82">
        <f t="shared" si="1"/>
        <v>2.377127835293007</v>
      </c>
      <c r="AB82" s="5">
        <v>2.37928621413575</v>
      </c>
      <c r="AG82" s="8" t="s">
        <v>591</v>
      </c>
      <c r="AH82">
        <v>2006</v>
      </c>
      <c r="AI82" t="s">
        <v>52</v>
      </c>
      <c r="AJ82">
        <v>3981</v>
      </c>
      <c r="AM82">
        <v>1966.5</v>
      </c>
      <c r="AN82">
        <f t="shared" si="3"/>
        <v>5317.821922667612</v>
      </c>
      <c r="AO82">
        <f t="shared" si="2"/>
        <v>1.8589915463977287</v>
      </c>
    </row>
    <row r="83" spans="1:41" ht="12.75">
      <c r="A83" s="20">
        <v>20546</v>
      </c>
      <c r="B83">
        <v>45</v>
      </c>
      <c r="I83" s="8" t="s">
        <v>51</v>
      </c>
      <c r="J83">
        <v>1956</v>
      </c>
      <c r="K83" t="s">
        <v>55</v>
      </c>
      <c r="L83">
        <v>4</v>
      </c>
      <c r="O83" s="20">
        <v>20546</v>
      </c>
      <c r="P83">
        <v>45</v>
      </c>
      <c r="Q83">
        <v>4</v>
      </c>
      <c r="T83">
        <v>1966.75</v>
      </c>
      <c r="U83">
        <v>66.66666666666667</v>
      </c>
      <c r="V83">
        <f t="shared" si="0"/>
        <v>8.716533957437166</v>
      </c>
      <c r="W83">
        <v>3.7</v>
      </c>
      <c r="X83">
        <v>3.7</v>
      </c>
      <c r="Y83">
        <v>76483</v>
      </c>
      <c r="Z83">
        <v>1966.75</v>
      </c>
      <c r="AA83">
        <f t="shared" si="1"/>
        <v>2.355819988496531</v>
      </c>
      <c r="AB83" s="5">
        <v>2.35849056603773</v>
      </c>
      <c r="AG83" s="8" t="s">
        <v>591</v>
      </c>
      <c r="AH83">
        <v>2006</v>
      </c>
      <c r="AI83" t="s">
        <v>53</v>
      </c>
      <c r="AJ83">
        <v>3994</v>
      </c>
      <c r="AM83">
        <v>1966.75</v>
      </c>
      <c r="AN83">
        <f t="shared" si="3"/>
        <v>5213.550904576091</v>
      </c>
      <c r="AO83">
        <f t="shared" si="2"/>
        <v>1.8423281148066784</v>
      </c>
    </row>
    <row r="84" spans="1:41" ht="12.75">
      <c r="A84" s="20">
        <v>20576</v>
      </c>
      <c r="B84">
        <v>45</v>
      </c>
      <c r="I84" s="8" t="s">
        <v>51</v>
      </c>
      <c r="J84">
        <v>1956</v>
      </c>
      <c r="K84" t="s">
        <v>56</v>
      </c>
      <c r="L84">
        <v>4.3</v>
      </c>
      <c r="O84" s="20">
        <v>20576</v>
      </c>
      <c r="P84">
        <v>45</v>
      </c>
      <c r="Q84">
        <v>4.3</v>
      </c>
      <c r="T84">
        <v>1967</v>
      </c>
      <c r="U84">
        <v>65.66666666666667</v>
      </c>
      <c r="V84">
        <f t="shared" si="0"/>
        <v>8.584326849334172</v>
      </c>
      <c r="W84">
        <v>3.8333333333333335</v>
      </c>
      <c r="X84">
        <v>3.8</v>
      </c>
      <c r="Y84">
        <v>76496</v>
      </c>
      <c r="Z84">
        <v>1967</v>
      </c>
      <c r="AA84">
        <f t="shared" si="1"/>
        <v>2.239389612869784</v>
      </c>
      <c r="AB84" s="5">
        <v>2.24578203374373</v>
      </c>
      <c r="AG84" s="8" t="s">
        <v>591</v>
      </c>
      <c r="AH84">
        <v>2006</v>
      </c>
      <c r="AI84" t="s">
        <v>54</v>
      </c>
      <c r="AJ84">
        <v>4089</v>
      </c>
      <c r="AM84">
        <v>1967</v>
      </c>
      <c r="AN84">
        <f t="shared" si="3"/>
        <v>5135.34764100745</v>
      </c>
      <c r="AO84">
        <f t="shared" si="2"/>
        <v>1.7512757612813343</v>
      </c>
    </row>
    <row r="85" spans="1:41" ht="12.75">
      <c r="A85" s="20">
        <v>20607</v>
      </c>
      <c r="B85">
        <v>44</v>
      </c>
      <c r="I85" s="8" t="s">
        <v>51</v>
      </c>
      <c r="J85">
        <v>1956</v>
      </c>
      <c r="K85" t="s">
        <v>57</v>
      </c>
      <c r="L85">
        <v>4.3</v>
      </c>
      <c r="O85" s="20">
        <v>20607</v>
      </c>
      <c r="P85">
        <v>44</v>
      </c>
      <c r="Q85">
        <v>4.3</v>
      </c>
      <c r="T85">
        <v>1967.25</v>
      </c>
      <c r="U85">
        <v>64.33333333333333</v>
      </c>
      <c r="V85">
        <f aca="true" t="shared" si="4" ref="V85:V148">10000*U85/Y85</f>
        <v>8.361493804696298</v>
      </c>
      <c r="W85">
        <v>3.8333333333333335</v>
      </c>
      <c r="X85">
        <v>3.8</v>
      </c>
      <c r="Y85">
        <v>76940</v>
      </c>
      <c r="Z85">
        <v>1967.25</v>
      </c>
      <c r="AA85">
        <f aca="true" t="shared" si="5" ref="AA85:AA148">V85/W85</f>
        <v>2.1812592533990345</v>
      </c>
      <c r="AB85" s="5">
        <v>2.18920145190562</v>
      </c>
      <c r="AG85" s="8" t="s">
        <v>591</v>
      </c>
      <c r="AH85">
        <v>2006</v>
      </c>
      <c r="AI85" t="s">
        <v>55</v>
      </c>
      <c r="AJ85">
        <v>4070</v>
      </c>
      <c r="AM85">
        <v>1967.25</v>
      </c>
      <c r="AN85">
        <f t="shared" si="3"/>
        <v>5031.076622915927</v>
      </c>
      <c r="AO85">
        <f aca="true" t="shared" si="6" ref="AO85:AO148">AN85/(0.01*W85*Y85)</f>
        <v>1.7058159230510257</v>
      </c>
    </row>
    <row r="86" spans="1:41" ht="12.75">
      <c r="A86" s="20">
        <v>20637</v>
      </c>
      <c r="B86">
        <v>42</v>
      </c>
      <c r="I86" s="8" t="s">
        <v>51</v>
      </c>
      <c r="J86">
        <v>1956</v>
      </c>
      <c r="K86" t="s">
        <v>58</v>
      </c>
      <c r="L86">
        <v>4.4</v>
      </c>
      <c r="O86" s="20">
        <v>20637</v>
      </c>
      <c r="P86">
        <v>42</v>
      </c>
      <c r="Q86">
        <v>4.4</v>
      </c>
      <c r="T86">
        <v>1967.5</v>
      </c>
      <c r="U86">
        <v>64</v>
      </c>
      <c r="V86">
        <f t="shared" si="4"/>
        <v>8.240626287597857</v>
      </c>
      <c r="W86">
        <v>3.8</v>
      </c>
      <c r="X86">
        <v>3.8</v>
      </c>
      <c r="Y86">
        <v>77664</v>
      </c>
      <c r="Z86">
        <v>1967.5</v>
      </c>
      <c r="AA86">
        <f t="shared" si="5"/>
        <v>2.168585865157331</v>
      </c>
      <c r="AB86" s="5">
        <v>2.17022719565954</v>
      </c>
      <c r="AG86" s="8" t="s">
        <v>591</v>
      </c>
      <c r="AH86">
        <v>2006</v>
      </c>
      <c r="AI86" t="s">
        <v>56</v>
      </c>
      <c r="AJ86">
        <v>3945</v>
      </c>
      <c r="AM86">
        <v>1967.5</v>
      </c>
      <c r="AN86">
        <f aca="true" t="shared" si="7" ref="AN86:AN149">U86*$AJ$18/$AJ$17</f>
        <v>5005.008868393047</v>
      </c>
      <c r="AO86">
        <f t="shared" si="6"/>
        <v>1.695904919841289</v>
      </c>
    </row>
    <row r="87" spans="1:41" ht="12.75">
      <c r="A87" s="20">
        <v>20668</v>
      </c>
      <c r="B87">
        <v>43</v>
      </c>
      <c r="I87" s="8" t="s">
        <v>51</v>
      </c>
      <c r="J87">
        <v>1956</v>
      </c>
      <c r="K87" t="s">
        <v>59</v>
      </c>
      <c r="L87">
        <v>4.1</v>
      </c>
      <c r="O87" s="20">
        <v>20668</v>
      </c>
      <c r="P87">
        <v>43</v>
      </c>
      <c r="Q87">
        <v>4.1</v>
      </c>
      <c r="T87">
        <v>1967.75</v>
      </c>
      <c r="U87">
        <v>65.66666666666667</v>
      </c>
      <c r="V87">
        <f t="shared" si="4"/>
        <v>8.387404417650165</v>
      </c>
      <c r="W87">
        <v>3.9</v>
      </c>
      <c r="X87">
        <v>3.9</v>
      </c>
      <c r="Y87">
        <v>78292</v>
      </c>
      <c r="Z87">
        <v>1967.75</v>
      </c>
      <c r="AA87">
        <f t="shared" si="5"/>
        <v>2.1506165173461964</v>
      </c>
      <c r="AB87" s="5">
        <v>2.13503847404356</v>
      </c>
      <c r="AG87" s="8" t="s">
        <v>591</v>
      </c>
      <c r="AH87">
        <v>2006</v>
      </c>
      <c r="AI87" t="s">
        <v>57</v>
      </c>
      <c r="AJ87">
        <v>4004</v>
      </c>
      <c r="AM87">
        <v>1967.75</v>
      </c>
      <c r="AN87">
        <f t="shared" si="7"/>
        <v>5135.34764100745</v>
      </c>
      <c r="AO87">
        <f t="shared" si="6"/>
        <v>1.6818523034109816</v>
      </c>
    </row>
    <row r="88" spans="1:41" ht="12.75">
      <c r="A88" s="20">
        <v>20699</v>
      </c>
      <c r="B88">
        <v>43</v>
      </c>
      <c r="I88" s="8" t="s">
        <v>51</v>
      </c>
      <c r="J88">
        <v>1956</v>
      </c>
      <c r="K88" t="s">
        <v>60</v>
      </c>
      <c r="L88">
        <v>3.9</v>
      </c>
      <c r="O88" s="20">
        <v>20699</v>
      </c>
      <c r="P88">
        <v>43</v>
      </c>
      <c r="Q88">
        <v>3.9</v>
      </c>
      <c r="T88">
        <v>1968</v>
      </c>
      <c r="U88">
        <v>66.66666666666667</v>
      </c>
      <c r="V88">
        <f t="shared" si="4"/>
        <v>8.54448901819549</v>
      </c>
      <c r="W88">
        <v>3.733333333333333</v>
      </c>
      <c r="X88">
        <v>3.7</v>
      </c>
      <c r="Y88">
        <v>78023</v>
      </c>
      <c r="Z88">
        <v>1968</v>
      </c>
      <c r="AA88">
        <f t="shared" si="5"/>
        <v>2.288702415588078</v>
      </c>
      <c r="AB88" s="5">
        <v>2.28414801279122</v>
      </c>
      <c r="AG88" s="40"/>
      <c r="AH88" s="40"/>
      <c r="AI88" s="40"/>
      <c r="AM88">
        <v>1968</v>
      </c>
      <c r="AN88">
        <f t="shared" si="7"/>
        <v>5213.550904576091</v>
      </c>
      <c r="AO88">
        <f t="shared" si="6"/>
        <v>1.789839982364206</v>
      </c>
    </row>
    <row r="89" spans="1:41" ht="12.75">
      <c r="A89" s="20">
        <v>20729</v>
      </c>
      <c r="B89">
        <v>45</v>
      </c>
      <c r="I89" s="8" t="s">
        <v>51</v>
      </c>
      <c r="J89">
        <v>1956</v>
      </c>
      <c r="K89" t="s">
        <v>61</v>
      </c>
      <c r="L89">
        <v>3.9</v>
      </c>
      <c r="O89" s="20">
        <v>20729</v>
      </c>
      <c r="P89">
        <v>45</v>
      </c>
      <c r="Q89">
        <v>3.9</v>
      </c>
      <c r="T89">
        <v>1968.25</v>
      </c>
      <c r="U89">
        <v>69</v>
      </c>
      <c r="V89">
        <f t="shared" si="4"/>
        <v>8.762572386467541</v>
      </c>
      <c r="W89">
        <v>3.5666666666666664</v>
      </c>
      <c r="X89">
        <v>3.5</v>
      </c>
      <c r="Y89">
        <v>78744</v>
      </c>
      <c r="Z89">
        <v>1968.25</v>
      </c>
      <c r="AA89">
        <f t="shared" si="5"/>
        <v>2.456795996205853</v>
      </c>
      <c r="AB89" s="5">
        <v>2.46810540121616</v>
      </c>
      <c r="AM89">
        <v>1968.25</v>
      </c>
      <c r="AN89">
        <f t="shared" si="7"/>
        <v>5396.025186236254</v>
      </c>
      <c r="AO89">
        <f t="shared" si="6"/>
        <v>1.9212946482566908</v>
      </c>
    </row>
    <row r="90" spans="1:41" ht="12.75">
      <c r="A90" s="20">
        <v>20760</v>
      </c>
      <c r="B90">
        <v>45</v>
      </c>
      <c r="I90" s="8" t="s">
        <v>51</v>
      </c>
      <c r="J90">
        <v>1956</v>
      </c>
      <c r="K90" t="s">
        <v>62</v>
      </c>
      <c r="L90">
        <v>4.3</v>
      </c>
      <c r="O90" s="20">
        <v>20760</v>
      </c>
      <c r="P90">
        <v>45</v>
      </c>
      <c r="Q90">
        <v>4.3</v>
      </c>
      <c r="T90">
        <v>1968.5</v>
      </c>
      <c r="U90">
        <v>72</v>
      </c>
      <c r="V90">
        <f t="shared" si="4"/>
        <v>9.127789046653144</v>
      </c>
      <c r="W90">
        <v>3.533333333333333</v>
      </c>
      <c r="X90">
        <v>3.5</v>
      </c>
      <c r="Y90">
        <v>78880</v>
      </c>
      <c r="Z90">
        <v>1968.5</v>
      </c>
      <c r="AA90">
        <f t="shared" si="5"/>
        <v>2.583336522637682</v>
      </c>
      <c r="AB90" s="5">
        <v>2.5908600215905</v>
      </c>
      <c r="AM90">
        <v>1968.5</v>
      </c>
      <c r="AN90">
        <f t="shared" si="7"/>
        <v>5630.634976942178</v>
      </c>
      <c r="AO90">
        <f t="shared" si="6"/>
        <v>2.020253469663321</v>
      </c>
    </row>
    <row r="91" spans="1:41" ht="12.75">
      <c r="A91" s="20">
        <v>20790</v>
      </c>
      <c r="B91">
        <v>43</v>
      </c>
      <c r="I91" s="8" t="s">
        <v>51</v>
      </c>
      <c r="J91">
        <v>1956</v>
      </c>
      <c r="K91" t="s">
        <v>63</v>
      </c>
      <c r="L91">
        <v>4.2</v>
      </c>
      <c r="O91" s="20">
        <v>20790</v>
      </c>
      <c r="P91">
        <v>43</v>
      </c>
      <c r="Q91">
        <v>4.2</v>
      </c>
      <c r="T91">
        <v>1968.75</v>
      </c>
      <c r="U91">
        <v>76.66666666666667</v>
      </c>
      <c r="V91">
        <f t="shared" si="4"/>
        <v>9.680745838331546</v>
      </c>
      <c r="W91">
        <v>3.4</v>
      </c>
      <c r="X91">
        <v>3.4</v>
      </c>
      <c r="Y91">
        <v>79195</v>
      </c>
      <c r="Z91">
        <v>1968.75</v>
      </c>
      <c r="AA91">
        <f t="shared" si="5"/>
        <v>2.8472781877445725</v>
      </c>
      <c r="AB91" s="5">
        <v>2.84336753616021</v>
      </c>
      <c r="AM91">
        <v>1968.75</v>
      </c>
      <c r="AN91">
        <f t="shared" si="7"/>
        <v>5995.583540262504</v>
      </c>
      <c r="AO91">
        <f t="shared" si="6"/>
        <v>2.2266644656943226</v>
      </c>
    </row>
    <row r="92" spans="1:41" ht="12.75">
      <c r="A92" s="20">
        <v>20821</v>
      </c>
      <c r="B92">
        <v>45</v>
      </c>
      <c r="I92" s="8" t="s">
        <v>51</v>
      </c>
      <c r="J92">
        <v>1957</v>
      </c>
      <c r="K92" t="s">
        <v>52</v>
      </c>
      <c r="L92">
        <v>4.2</v>
      </c>
      <c r="O92" s="20">
        <v>20821</v>
      </c>
      <c r="P92">
        <v>45</v>
      </c>
      <c r="Q92">
        <v>4.2</v>
      </c>
      <c r="T92">
        <v>1969</v>
      </c>
      <c r="U92">
        <v>79.33333333333333</v>
      </c>
      <c r="V92">
        <f t="shared" si="4"/>
        <v>9.932310055003295</v>
      </c>
      <c r="W92">
        <v>3.4</v>
      </c>
      <c r="X92">
        <v>3.4</v>
      </c>
      <c r="Y92">
        <v>79874</v>
      </c>
      <c r="Z92">
        <v>1969</v>
      </c>
      <c r="AA92">
        <f t="shared" si="5"/>
        <v>2.9212676632362635</v>
      </c>
      <c r="AB92" s="5">
        <v>2.93031273085446</v>
      </c>
      <c r="AM92">
        <v>1969</v>
      </c>
      <c r="AN92">
        <f t="shared" si="7"/>
        <v>6204.125576445547</v>
      </c>
      <c r="AO92">
        <f t="shared" si="6"/>
        <v>2.2845266502261454</v>
      </c>
    </row>
    <row r="93" spans="1:41" ht="12.75">
      <c r="A93" s="20">
        <v>20852</v>
      </c>
      <c r="B93">
        <v>43</v>
      </c>
      <c r="I93" s="8" t="s">
        <v>51</v>
      </c>
      <c r="J93">
        <v>1957</v>
      </c>
      <c r="K93" t="s">
        <v>53</v>
      </c>
      <c r="L93">
        <v>3.9</v>
      </c>
      <c r="O93" s="20">
        <v>20852</v>
      </c>
      <c r="P93">
        <v>43</v>
      </c>
      <c r="Q93">
        <v>3.9</v>
      </c>
      <c r="T93">
        <v>1969.25</v>
      </c>
      <c r="U93">
        <v>79.33333333333333</v>
      </c>
      <c r="V93">
        <f t="shared" si="4"/>
        <v>9.871381703103678</v>
      </c>
      <c r="W93">
        <v>3.4333333333333336</v>
      </c>
      <c r="X93">
        <v>3.4</v>
      </c>
      <c r="Y93">
        <v>80367</v>
      </c>
      <c r="Z93">
        <v>1969.25</v>
      </c>
      <c r="AA93">
        <f t="shared" si="5"/>
        <v>2.875159719350586</v>
      </c>
      <c r="AB93" s="5">
        <v>2.87196814287438</v>
      </c>
      <c r="AM93">
        <v>1969.25</v>
      </c>
      <c r="AN93">
        <f t="shared" si="7"/>
        <v>6204.125576445547</v>
      </c>
      <c r="AO93">
        <f t="shared" si="6"/>
        <v>2.248468733343148</v>
      </c>
    </row>
    <row r="94" spans="1:41" ht="12.75">
      <c r="A94" s="20">
        <v>20880</v>
      </c>
      <c r="B94">
        <v>42</v>
      </c>
      <c r="I94" s="8" t="s">
        <v>51</v>
      </c>
      <c r="J94">
        <v>1957</v>
      </c>
      <c r="K94" t="s">
        <v>54</v>
      </c>
      <c r="L94">
        <v>3.7</v>
      </c>
      <c r="O94" s="20">
        <v>20880</v>
      </c>
      <c r="P94">
        <v>42</v>
      </c>
      <c r="Q94">
        <v>3.7</v>
      </c>
      <c r="T94">
        <v>1969.5</v>
      </c>
      <c r="U94">
        <v>77.66666666666667</v>
      </c>
      <c r="V94">
        <f t="shared" si="4"/>
        <v>9.579607359440848</v>
      </c>
      <c r="W94">
        <v>3.5666666666666664</v>
      </c>
      <c r="X94">
        <v>3.6</v>
      </c>
      <c r="Y94">
        <v>81075</v>
      </c>
      <c r="Z94">
        <v>1969.5</v>
      </c>
      <c r="AA94">
        <f t="shared" si="5"/>
        <v>2.685871222273135</v>
      </c>
      <c r="AB94" s="5">
        <v>2.65860337745321</v>
      </c>
      <c r="AM94">
        <v>1969.5</v>
      </c>
      <c r="AN94">
        <f t="shared" si="7"/>
        <v>6073.786803831146</v>
      </c>
      <c r="AO94">
        <f t="shared" si="6"/>
        <v>2.1004389510685493</v>
      </c>
    </row>
    <row r="95" spans="1:41" ht="12.75">
      <c r="A95" s="20">
        <v>20911</v>
      </c>
      <c r="B95">
        <v>40</v>
      </c>
      <c r="I95" s="8" t="s">
        <v>51</v>
      </c>
      <c r="J95">
        <v>1957</v>
      </c>
      <c r="K95" t="s">
        <v>55</v>
      </c>
      <c r="L95">
        <v>3.9</v>
      </c>
      <c r="O95" s="20">
        <v>20911</v>
      </c>
      <c r="P95">
        <v>40</v>
      </c>
      <c r="Q95">
        <v>3.9</v>
      </c>
      <c r="T95">
        <v>1969.75</v>
      </c>
      <c r="U95">
        <v>77</v>
      </c>
      <c r="V95">
        <f t="shared" si="4"/>
        <v>9.447157264495866</v>
      </c>
      <c r="W95">
        <v>3.5666666666666664</v>
      </c>
      <c r="X95">
        <v>3.6</v>
      </c>
      <c r="Y95">
        <v>81506</v>
      </c>
      <c r="Z95">
        <v>1969.75</v>
      </c>
      <c r="AA95">
        <f t="shared" si="5"/>
        <v>2.648735681634355</v>
      </c>
      <c r="AB95" s="5">
        <v>2.62828535669586</v>
      </c>
      <c r="AM95">
        <v>1969.75</v>
      </c>
      <c r="AN95">
        <f t="shared" si="7"/>
        <v>6021.651294785384</v>
      </c>
      <c r="AO95">
        <f t="shared" si="6"/>
        <v>2.0713977463451636</v>
      </c>
    </row>
    <row r="96" spans="1:41" ht="12.75">
      <c r="A96" s="20">
        <v>20941</v>
      </c>
      <c r="B96">
        <v>40</v>
      </c>
      <c r="I96" s="8" t="s">
        <v>51</v>
      </c>
      <c r="J96">
        <v>1957</v>
      </c>
      <c r="K96" t="s">
        <v>56</v>
      </c>
      <c r="L96">
        <v>4.1</v>
      </c>
      <c r="O96" s="20">
        <v>20941</v>
      </c>
      <c r="P96">
        <v>40</v>
      </c>
      <c r="Q96">
        <v>4.1</v>
      </c>
      <c r="T96">
        <v>1970</v>
      </c>
      <c r="U96">
        <v>69.66666666666667</v>
      </c>
      <c r="V96">
        <f t="shared" si="4"/>
        <v>8.474232656205654</v>
      </c>
      <c r="W96">
        <v>4.166666666666667</v>
      </c>
      <c r="X96">
        <v>4.2</v>
      </c>
      <c r="Y96">
        <v>82210</v>
      </c>
      <c r="Z96">
        <v>1970</v>
      </c>
      <c r="AA96">
        <f t="shared" si="5"/>
        <v>2.0338158374893567</v>
      </c>
      <c r="AB96" s="5">
        <v>2.0312955583633</v>
      </c>
      <c r="AM96">
        <v>1970</v>
      </c>
      <c r="AN96">
        <f t="shared" si="7"/>
        <v>5448.160695282015</v>
      </c>
      <c r="AO96">
        <f t="shared" si="6"/>
        <v>1.590510359892572</v>
      </c>
    </row>
    <row r="97" spans="1:41" ht="12.75">
      <c r="A97" s="20">
        <v>20972</v>
      </c>
      <c r="B97">
        <v>38</v>
      </c>
      <c r="I97" s="8" t="s">
        <v>51</v>
      </c>
      <c r="J97">
        <v>1957</v>
      </c>
      <c r="K97" t="s">
        <v>57</v>
      </c>
      <c r="L97">
        <v>4.3</v>
      </c>
      <c r="O97" s="20">
        <v>20972</v>
      </c>
      <c r="P97">
        <v>38</v>
      </c>
      <c r="Q97">
        <v>4.3</v>
      </c>
      <c r="T97">
        <v>1970.25</v>
      </c>
      <c r="U97">
        <v>62</v>
      </c>
      <c r="V97">
        <f t="shared" si="4"/>
        <v>7.5092351480651605</v>
      </c>
      <c r="W97">
        <v>4.766666666666667</v>
      </c>
      <c r="X97">
        <v>4.8</v>
      </c>
      <c r="Y97">
        <v>82565</v>
      </c>
      <c r="Z97">
        <v>1970.25</v>
      </c>
      <c r="AA97">
        <f t="shared" si="5"/>
        <v>1.575364017076607</v>
      </c>
      <c r="AB97" s="5">
        <v>1.57800967167218</v>
      </c>
      <c r="AM97">
        <v>1970.25</v>
      </c>
      <c r="AN97">
        <f t="shared" si="7"/>
        <v>4848.602341255764</v>
      </c>
      <c r="AO97">
        <f t="shared" si="6"/>
        <v>1.2319860744399553</v>
      </c>
    </row>
    <row r="98" spans="1:41" ht="12.75">
      <c r="A98" s="20">
        <v>21002</v>
      </c>
      <c r="B98">
        <v>39</v>
      </c>
      <c r="I98" s="8" t="s">
        <v>51</v>
      </c>
      <c r="J98">
        <v>1957</v>
      </c>
      <c r="K98" t="s">
        <v>58</v>
      </c>
      <c r="L98">
        <v>4.2</v>
      </c>
      <c r="O98" s="20">
        <v>21002</v>
      </c>
      <c r="P98">
        <v>39</v>
      </c>
      <c r="Q98">
        <v>4.2</v>
      </c>
      <c r="T98">
        <v>1970.5</v>
      </c>
      <c r="U98">
        <v>57</v>
      </c>
      <c r="V98">
        <f t="shared" si="4"/>
        <v>6.8747587803936705</v>
      </c>
      <c r="W98">
        <v>5.166666666666667</v>
      </c>
      <c r="X98">
        <v>5.2</v>
      </c>
      <c r="Y98">
        <v>82912</v>
      </c>
      <c r="Z98">
        <v>1970.5</v>
      </c>
      <c r="AA98">
        <f t="shared" si="5"/>
        <v>1.3305984736245813</v>
      </c>
      <c r="AB98" s="5">
        <v>1.32691860013967</v>
      </c>
      <c r="AM98">
        <v>1970.5</v>
      </c>
      <c r="AN98">
        <f t="shared" si="7"/>
        <v>4457.586023412558</v>
      </c>
      <c r="AO98">
        <f t="shared" si="6"/>
        <v>1.0405714313689503</v>
      </c>
    </row>
    <row r="99" spans="1:41" ht="12.75">
      <c r="A99" s="20">
        <v>21033</v>
      </c>
      <c r="B99">
        <v>37</v>
      </c>
      <c r="I99" s="8" t="s">
        <v>51</v>
      </c>
      <c r="J99">
        <v>1957</v>
      </c>
      <c r="K99" t="s">
        <v>59</v>
      </c>
      <c r="L99">
        <v>4.1</v>
      </c>
      <c r="O99" s="20">
        <v>21033</v>
      </c>
      <c r="P99">
        <v>37</v>
      </c>
      <c r="Q99">
        <v>4.1</v>
      </c>
      <c r="T99">
        <v>1970.75</v>
      </c>
      <c r="U99">
        <v>53</v>
      </c>
      <c r="V99">
        <f t="shared" si="4"/>
        <v>6.347457424129919</v>
      </c>
      <c r="W99">
        <v>5.833333333333333</v>
      </c>
      <c r="X99">
        <v>5.8</v>
      </c>
      <c r="Y99">
        <v>83498</v>
      </c>
      <c r="Z99">
        <v>1970.75</v>
      </c>
      <c r="AA99">
        <f t="shared" si="5"/>
        <v>1.0881355584222718</v>
      </c>
      <c r="AB99" s="5">
        <v>1.09165808444902</v>
      </c>
      <c r="AM99">
        <v>1970.75</v>
      </c>
      <c r="AN99">
        <f t="shared" si="7"/>
        <v>4144.772969137992</v>
      </c>
      <c r="AO99">
        <f t="shared" si="6"/>
        <v>0.8509575187370766</v>
      </c>
    </row>
    <row r="100" spans="1:41" ht="12.75">
      <c r="A100" s="20">
        <v>21064</v>
      </c>
      <c r="B100">
        <v>36</v>
      </c>
      <c r="I100" s="8" t="s">
        <v>51</v>
      </c>
      <c r="J100">
        <v>1957</v>
      </c>
      <c r="K100" t="s">
        <v>60</v>
      </c>
      <c r="L100">
        <v>4.4</v>
      </c>
      <c r="O100" s="20">
        <v>21064</v>
      </c>
      <c r="P100">
        <v>36</v>
      </c>
      <c r="Q100">
        <v>4.4</v>
      </c>
      <c r="T100">
        <v>1971</v>
      </c>
      <c r="U100">
        <v>51.666666666666664</v>
      </c>
      <c r="V100">
        <f t="shared" si="4"/>
        <v>6.174610003664929</v>
      </c>
      <c r="W100">
        <v>5.933333333333334</v>
      </c>
      <c r="X100">
        <v>5.9</v>
      </c>
      <c r="Y100">
        <v>83676</v>
      </c>
      <c r="Z100">
        <v>1971</v>
      </c>
      <c r="AA100">
        <f t="shared" si="5"/>
        <v>1.0406646073592576</v>
      </c>
      <c r="AB100" s="5">
        <v>1.04194675988168</v>
      </c>
      <c r="AM100">
        <v>1971</v>
      </c>
      <c r="AN100">
        <f t="shared" si="7"/>
        <v>4040.50195104647</v>
      </c>
      <c r="AO100">
        <f t="shared" si="6"/>
        <v>0.813833685758727</v>
      </c>
    </row>
    <row r="101" spans="1:41" ht="12.75">
      <c r="A101" s="20">
        <v>21094</v>
      </c>
      <c r="B101">
        <v>34</v>
      </c>
      <c r="I101" s="8" t="s">
        <v>51</v>
      </c>
      <c r="J101">
        <v>1957</v>
      </c>
      <c r="K101" t="s">
        <v>61</v>
      </c>
      <c r="L101">
        <v>4.5</v>
      </c>
      <c r="O101" s="20">
        <v>21094</v>
      </c>
      <c r="P101">
        <v>34</v>
      </c>
      <c r="Q101">
        <v>4.5</v>
      </c>
      <c r="T101">
        <v>1971.25</v>
      </c>
      <c r="U101">
        <v>53.333333333333336</v>
      </c>
      <c r="V101">
        <f t="shared" si="4"/>
        <v>6.3545774801717325</v>
      </c>
      <c r="W101">
        <v>5.9</v>
      </c>
      <c r="X101">
        <v>5.9</v>
      </c>
      <c r="Y101">
        <v>83929</v>
      </c>
      <c r="Z101">
        <v>1971.25</v>
      </c>
      <c r="AA101">
        <f t="shared" si="5"/>
        <v>1.0770470305375817</v>
      </c>
      <c r="AB101" s="5">
        <v>1.07353730542136</v>
      </c>
      <c r="AM101">
        <v>1971.25</v>
      </c>
      <c r="AN101">
        <f t="shared" si="7"/>
        <v>4170.840723660873</v>
      </c>
      <c r="AO101">
        <f t="shared" si="6"/>
        <v>0.8422859280495302</v>
      </c>
    </row>
    <row r="102" spans="1:41" ht="12.75">
      <c r="A102" s="20">
        <v>21125</v>
      </c>
      <c r="B102">
        <v>30</v>
      </c>
      <c r="I102" s="8" t="s">
        <v>51</v>
      </c>
      <c r="J102">
        <v>1957</v>
      </c>
      <c r="K102" t="s">
        <v>62</v>
      </c>
      <c r="L102">
        <v>5.1</v>
      </c>
      <c r="O102" s="20">
        <v>21125</v>
      </c>
      <c r="P102">
        <v>30</v>
      </c>
      <c r="Q102">
        <v>5.1</v>
      </c>
      <c r="T102">
        <v>1971.5</v>
      </c>
      <c r="U102">
        <v>54.333333333333336</v>
      </c>
      <c r="V102">
        <f t="shared" si="4"/>
        <v>6.423822529094399</v>
      </c>
      <c r="W102">
        <v>6.033333333333334</v>
      </c>
      <c r="X102">
        <v>6</v>
      </c>
      <c r="Y102">
        <v>84581</v>
      </c>
      <c r="Z102">
        <v>1971.5</v>
      </c>
      <c r="AA102">
        <f t="shared" si="5"/>
        <v>1.0647219661482428</v>
      </c>
      <c r="AB102" s="5">
        <v>1.07159292617184</v>
      </c>
      <c r="AM102">
        <v>1971.5</v>
      </c>
      <c r="AN102">
        <f t="shared" si="7"/>
        <v>4249.043987229515</v>
      </c>
      <c r="AO102">
        <f t="shared" si="6"/>
        <v>0.8326473254601308</v>
      </c>
    </row>
    <row r="103" spans="1:41" ht="12.75">
      <c r="A103" s="20">
        <v>21155</v>
      </c>
      <c r="B103">
        <v>29</v>
      </c>
      <c r="I103" s="8" t="s">
        <v>51</v>
      </c>
      <c r="J103">
        <v>1957</v>
      </c>
      <c r="K103" t="s">
        <v>63</v>
      </c>
      <c r="L103">
        <v>5.2</v>
      </c>
      <c r="O103" s="20">
        <v>21155</v>
      </c>
      <c r="P103">
        <v>29</v>
      </c>
      <c r="Q103">
        <v>5.2</v>
      </c>
      <c r="T103">
        <v>1971.75</v>
      </c>
      <c r="U103">
        <v>55.666666666666664</v>
      </c>
      <c r="V103">
        <f t="shared" si="4"/>
        <v>6.52460989083976</v>
      </c>
      <c r="W103">
        <v>5.933333333333334</v>
      </c>
      <c r="X103">
        <v>6</v>
      </c>
      <c r="Y103">
        <v>85318</v>
      </c>
      <c r="Z103">
        <v>1971.75</v>
      </c>
      <c r="AA103">
        <f t="shared" si="5"/>
        <v>1.0996533523887235</v>
      </c>
      <c r="AB103" s="5">
        <v>1.09371930054358</v>
      </c>
      <c r="AM103">
        <v>1971.75</v>
      </c>
      <c r="AN103">
        <f t="shared" si="7"/>
        <v>4353.315005321036</v>
      </c>
      <c r="AO103">
        <f t="shared" si="6"/>
        <v>0.8599648095099541</v>
      </c>
    </row>
    <row r="104" spans="1:41" ht="12.75">
      <c r="A104" s="20">
        <v>21186</v>
      </c>
      <c r="B104">
        <v>28</v>
      </c>
      <c r="I104" s="8" t="s">
        <v>51</v>
      </c>
      <c r="J104">
        <v>1958</v>
      </c>
      <c r="K104" t="s">
        <v>52</v>
      </c>
      <c r="L104">
        <v>5.8</v>
      </c>
      <c r="O104" s="20">
        <v>21186</v>
      </c>
      <c r="P104">
        <v>28</v>
      </c>
      <c r="Q104">
        <v>5.8</v>
      </c>
      <c r="T104">
        <v>1972</v>
      </c>
      <c r="U104">
        <v>60.333333333333336</v>
      </c>
      <c r="V104">
        <f t="shared" si="4"/>
        <v>6.99857708487998</v>
      </c>
      <c r="W104">
        <v>5.766666666666667</v>
      </c>
      <c r="X104">
        <v>5.8</v>
      </c>
      <c r="Y104">
        <v>86208</v>
      </c>
      <c r="Z104">
        <v>1972</v>
      </c>
      <c r="AA104">
        <f t="shared" si="5"/>
        <v>1.2136260840832336</v>
      </c>
      <c r="AB104" s="5">
        <v>1.20787454120787</v>
      </c>
      <c r="AM104">
        <v>1972</v>
      </c>
      <c r="AN104">
        <f t="shared" si="7"/>
        <v>4718.263568641362</v>
      </c>
      <c r="AO104">
        <f t="shared" si="6"/>
        <v>0.9490952052733923</v>
      </c>
    </row>
    <row r="105" spans="1:41" ht="12.75">
      <c r="A105" s="20">
        <v>21217</v>
      </c>
      <c r="B105">
        <v>26</v>
      </c>
      <c r="I105" s="8" t="s">
        <v>51</v>
      </c>
      <c r="J105">
        <v>1958</v>
      </c>
      <c r="K105" t="s">
        <v>53</v>
      </c>
      <c r="L105">
        <v>6.4</v>
      </c>
      <c r="O105" s="20">
        <v>21217</v>
      </c>
      <c r="P105">
        <v>26</v>
      </c>
      <c r="Q105">
        <v>6.4</v>
      </c>
      <c r="T105">
        <v>1972.25</v>
      </c>
      <c r="U105">
        <v>63.333333333333336</v>
      </c>
      <c r="V105">
        <f t="shared" si="4"/>
        <v>7.295626463925047</v>
      </c>
      <c r="W105">
        <v>5.7</v>
      </c>
      <c r="X105">
        <v>5.7</v>
      </c>
      <c r="Y105">
        <v>86810</v>
      </c>
      <c r="Z105">
        <v>1972.25</v>
      </c>
      <c r="AA105">
        <f t="shared" si="5"/>
        <v>1.2799344673552715</v>
      </c>
      <c r="AB105" s="5">
        <v>1.28343690894352</v>
      </c>
      <c r="AM105">
        <v>1972.25</v>
      </c>
      <c r="AN105">
        <f t="shared" si="7"/>
        <v>4952.873359347286</v>
      </c>
      <c r="AO105">
        <f t="shared" si="6"/>
        <v>1.0009505250117288</v>
      </c>
    </row>
    <row r="106" spans="1:41" ht="12.75">
      <c r="A106" s="20">
        <v>21245</v>
      </c>
      <c r="B106">
        <v>25</v>
      </c>
      <c r="I106" s="8" t="s">
        <v>51</v>
      </c>
      <c r="J106">
        <v>1958</v>
      </c>
      <c r="K106" t="s">
        <v>54</v>
      </c>
      <c r="L106">
        <v>6.7</v>
      </c>
      <c r="O106" s="20">
        <v>21245</v>
      </c>
      <c r="P106">
        <v>25</v>
      </c>
      <c r="Q106">
        <v>6.7</v>
      </c>
      <c r="T106">
        <v>1972.5</v>
      </c>
      <c r="U106">
        <v>67.66666666666667</v>
      </c>
      <c r="V106">
        <f t="shared" si="4"/>
        <v>7.746524558009258</v>
      </c>
      <c r="W106">
        <v>5.566666666666666</v>
      </c>
      <c r="X106">
        <v>5.6</v>
      </c>
      <c r="Y106">
        <v>87351</v>
      </c>
      <c r="Z106">
        <v>1972.5</v>
      </c>
      <c r="AA106">
        <f t="shared" si="5"/>
        <v>1.3915912379657351</v>
      </c>
      <c r="AB106" s="5">
        <v>1.38085844500374</v>
      </c>
      <c r="AM106">
        <v>1972.5</v>
      </c>
      <c r="AN106">
        <f t="shared" si="7"/>
        <v>5291.754168144733</v>
      </c>
      <c r="AO106">
        <f t="shared" si="6"/>
        <v>1.0882697636244631</v>
      </c>
    </row>
    <row r="107" spans="1:41" ht="12.75">
      <c r="A107" s="20">
        <v>21276</v>
      </c>
      <c r="B107">
        <v>24</v>
      </c>
      <c r="I107" s="8" t="s">
        <v>51</v>
      </c>
      <c r="J107">
        <v>1958</v>
      </c>
      <c r="K107" t="s">
        <v>55</v>
      </c>
      <c r="L107">
        <v>7.4</v>
      </c>
      <c r="O107" s="20">
        <v>21276</v>
      </c>
      <c r="P107">
        <v>24</v>
      </c>
      <c r="Q107">
        <v>7.4</v>
      </c>
      <c r="T107">
        <v>1972.75</v>
      </c>
      <c r="U107">
        <v>75</v>
      </c>
      <c r="V107">
        <f t="shared" si="4"/>
        <v>8.554319931565441</v>
      </c>
      <c r="W107">
        <v>5.366666666666666</v>
      </c>
      <c r="X107">
        <v>5.3</v>
      </c>
      <c r="Y107">
        <v>87675</v>
      </c>
      <c r="Z107">
        <v>1972.75</v>
      </c>
      <c r="AA107">
        <f t="shared" si="5"/>
        <v>1.5939726580556723</v>
      </c>
      <c r="AB107" s="5">
        <v>1.60485021398002</v>
      </c>
      <c r="AM107">
        <v>1972.75</v>
      </c>
      <c r="AN107">
        <f t="shared" si="7"/>
        <v>5865.244767648102</v>
      </c>
      <c r="AO107">
        <f t="shared" si="6"/>
        <v>1.246538638991356</v>
      </c>
    </row>
    <row r="108" spans="1:41" ht="12.75">
      <c r="A108" s="20">
        <v>21306</v>
      </c>
      <c r="B108">
        <v>24</v>
      </c>
      <c r="I108" s="8" t="s">
        <v>51</v>
      </c>
      <c r="J108">
        <v>1958</v>
      </c>
      <c r="K108" t="s">
        <v>56</v>
      </c>
      <c r="L108">
        <v>7.4</v>
      </c>
      <c r="O108" s="20">
        <v>21306</v>
      </c>
      <c r="P108">
        <v>24</v>
      </c>
      <c r="Q108">
        <v>7.4</v>
      </c>
      <c r="T108">
        <v>1973</v>
      </c>
      <c r="U108">
        <v>82</v>
      </c>
      <c r="V108">
        <f t="shared" si="4"/>
        <v>9.293680297397769</v>
      </c>
      <c r="W108">
        <v>4.933333333333334</v>
      </c>
      <c r="X108">
        <v>5</v>
      </c>
      <c r="Y108">
        <v>88232</v>
      </c>
      <c r="Z108">
        <v>1973</v>
      </c>
      <c r="AA108">
        <f t="shared" si="5"/>
        <v>1.8838541143373855</v>
      </c>
      <c r="AB108" s="5">
        <v>1.86759793501366</v>
      </c>
      <c r="AM108">
        <v>1973</v>
      </c>
      <c r="AN108">
        <f t="shared" si="7"/>
        <v>6412.667612628592</v>
      </c>
      <c r="AO108">
        <f t="shared" si="6"/>
        <v>1.47323539828396</v>
      </c>
    </row>
    <row r="109" spans="1:41" ht="12.75">
      <c r="A109" s="20">
        <v>21337</v>
      </c>
      <c r="B109">
        <v>25</v>
      </c>
      <c r="I109" s="8" t="s">
        <v>51</v>
      </c>
      <c r="J109">
        <v>1958</v>
      </c>
      <c r="K109" t="s">
        <v>57</v>
      </c>
      <c r="L109">
        <v>7.3</v>
      </c>
      <c r="O109" s="20">
        <v>21337</v>
      </c>
      <c r="P109">
        <v>25</v>
      </c>
      <c r="Q109">
        <v>7.3</v>
      </c>
      <c r="T109">
        <v>1973.25</v>
      </c>
      <c r="U109">
        <v>81.66666666666667</v>
      </c>
      <c r="V109">
        <f t="shared" si="4"/>
        <v>9.157406472978176</v>
      </c>
      <c r="W109">
        <v>4.933333333333334</v>
      </c>
      <c r="X109">
        <v>4.9</v>
      </c>
      <c r="Y109">
        <v>89181</v>
      </c>
      <c r="Z109">
        <v>1973.25</v>
      </c>
      <c r="AA109">
        <f t="shared" si="5"/>
        <v>1.8562310418199004</v>
      </c>
      <c r="AB109" s="5">
        <v>1.86297619952855</v>
      </c>
      <c r="AM109">
        <v>1973.25</v>
      </c>
      <c r="AN109">
        <f t="shared" si="7"/>
        <v>6386.599858105712</v>
      </c>
      <c r="AO109">
        <f t="shared" si="6"/>
        <v>1.4516332540773542</v>
      </c>
    </row>
    <row r="110" spans="1:41" ht="12.75">
      <c r="A110" s="20">
        <v>21367</v>
      </c>
      <c r="B110">
        <v>26</v>
      </c>
      <c r="I110" s="8" t="s">
        <v>51</v>
      </c>
      <c r="J110">
        <v>1958</v>
      </c>
      <c r="K110" t="s">
        <v>58</v>
      </c>
      <c r="L110">
        <v>7.5</v>
      </c>
      <c r="O110" s="20">
        <v>21367</v>
      </c>
      <c r="P110">
        <v>26</v>
      </c>
      <c r="Q110">
        <v>7.5</v>
      </c>
      <c r="T110">
        <v>1973.5</v>
      </c>
      <c r="U110">
        <v>82.33333333333333</v>
      </c>
      <c r="V110">
        <f t="shared" si="4"/>
        <v>9.183863171593233</v>
      </c>
      <c r="W110">
        <v>4.8</v>
      </c>
      <c r="X110">
        <v>4.8</v>
      </c>
      <c r="Y110">
        <v>89650</v>
      </c>
      <c r="Z110">
        <v>1973.5</v>
      </c>
      <c r="AA110">
        <f t="shared" si="5"/>
        <v>1.9133048274152569</v>
      </c>
      <c r="AB110" s="5">
        <v>1.90586419753086</v>
      </c>
      <c r="AM110">
        <v>1973.5</v>
      </c>
      <c r="AN110">
        <f t="shared" si="7"/>
        <v>6438.735367151471</v>
      </c>
      <c r="AO110">
        <f t="shared" si="6"/>
        <v>1.496266817055092</v>
      </c>
    </row>
    <row r="111" spans="1:41" ht="12.75">
      <c r="A111" s="20">
        <v>21398</v>
      </c>
      <c r="B111">
        <v>27</v>
      </c>
      <c r="I111" s="8" t="s">
        <v>51</v>
      </c>
      <c r="J111">
        <v>1958</v>
      </c>
      <c r="K111" t="s">
        <v>59</v>
      </c>
      <c r="L111">
        <v>7.4</v>
      </c>
      <c r="O111" s="20">
        <v>21398</v>
      </c>
      <c r="P111">
        <v>27</v>
      </c>
      <c r="Q111">
        <v>7.4</v>
      </c>
      <c r="T111">
        <v>1973.75</v>
      </c>
      <c r="U111">
        <v>81</v>
      </c>
      <c r="V111">
        <f t="shared" si="4"/>
        <v>8.942470108965654</v>
      </c>
      <c r="W111">
        <v>4.766666666666667</v>
      </c>
      <c r="X111">
        <v>4.8</v>
      </c>
      <c r="Y111">
        <v>90579</v>
      </c>
      <c r="Z111">
        <v>1973.75</v>
      </c>
      <c r="AA111">
        <f t="shared" si="5"/>
        <v>1.876042680202585</v>
      </c>
      <c r="AB111" s="5">
        <v>1.86507022795302</v>
      </c>
      <c r="AM111">
        <v>1973.75</v>
      </c>
      <c r="AN111">
        <f t="shared" si="7"/>
        <v>6334.46434905995</v>
      </c>
      <c r="AO111">
        <f t="shared" si="6"/>
        <v>1.467126601859031</v>
      </c>
    </row>
    <row r="112" spans="1:41" ht="12.75">
      <c r="A112" s="20">
        <v>21429</v>
      </c>
      <c r="B112">
        <v>29</v>
      </c>
      <c r="I112" s="8" t="s">
        <v>51</v>
      </c>
      <c r="J112">
        <v>1958</v>
      </c>
      <c r="K112" t="s">
        <v>60</v>
      </c>
      <c r="L112">
        <v>7.1</v>
      </c>
      <c r="O112" s="20">
        <v>21429</v>
      </c>
      <c r="P112">
        <v>29</v>
      </c>
      <c r="Q112">
        <v>7.1</v>
      </c>
      <c r="T112">
        <v>1974</v>
      </c>
      <c r="U112">
        <v>77.33333333333333</v>
      </c>
      <c r="V112">
        <f t="shared" si="4"/>
        <v>8.462921823759652</v>
      </c>
      <c r="W112">
        <v>5.133333333333334</v>
      </c>
      <c r="X112">
        <v>5.1</v>
      </c>
      <c r="Y112">
        <v>91379</v>
      </c>
      <c r="Z112">
        <v>1974</v>
      </c>
      <c r="AA112">
        <f t="shared" si="5"/>
        <v>1.6486211344986335</v>
      </c>
      <c r="AB112" s="5">
        <v>1.65607823542008</v>
      </c>
      <c r="AM112">
        <v>1974</v>
      </c>
      <c r="AN112">
        <f t="shared" si="7"/>
        <v>6047.719049308264</v>
      </c>
      <c r="AO112">
        <f t="shared" si="6"/>
        <v>1.2892755310602915</v>
      </c>
    </row>
    <row r="113" spans="1:41" ht="12.75">
      <c r="A113" s="20">
        <v>21459</v>
      </c>
      <c r="B113">
        <v>29</v>
      </c>
      <c r="I113" s="8" t="s">
        <v>51</v>
      </c>
      <c r="J113">
        <v>1958</v>
      </c>
      <c r="K113" t="s">
        <v>61</v>
      </c>
      <c r="L113">
        <v>6.7</v>
      </c>
      <c r="O113" s="20">
        <v>21459</v>
      </c>
      <c r="P113">
        <v>29</v>
      </c>
      <c r="Q113">
        <v>6.7</v>
      </c>
      <c r="T113">
        <v>1974.25</v>
      </c>
      <c r="U113">
        <v>77.66666666666667</v>
      </c>
      <c r="V113">
        <f t="shared" si="4"/>
        <v>8.480375029117168</v>
      </c>
      <c r="W113">
        <v>5.2</v>
      </c>
      <c r="X113">
        <v>5.2</v>
      </c>
      <c r="Y113">
        <v>91584</v>
      </c>
      <c r="Z113">
        <v>1974.25</v>
      </c>
      <c r="AA113">
        <f t="shared" si="5"/>
        <v>1.6308413517533014</v>
      </c>
      <c r="AB113" s="5">
        <v>1.63508771929824</v>
      </c>
      <c r="AM113">
        <v>1974.25</v>
      </c>
      <c r="AN113">
        <f t="shared" si="7"/>
        <v>6073.786803831146</v>
      </c>
      <c r="AO113">
        <f t="shared" si="6"/>
        <v>1.2753711606980278</v>
      </c>
    </row>
    <row r="114" spans="1:41" ht="12.75">
      <c r="A114" s="20">
        <v>21490</v>
      </c>
      <c r="B114">
        <v>30</v>
      </c>
      <c r="I114" s="8" t="s">
        <v>51</v>
      </c>
      <c r="J114">
        <v>1958</v>
      </c>
      <c r="K114" t="s">
        <v>62</v>
      </c>
      <c r="L114">
        <v>6.2</v>
      </c>
      <c r="O114" s="20">
        <v>21490</v>
      </c>
      <c r="P114">
        <v>30</v>
      </c>
      <c r="Q114">
        <v>6.2</v>
      </c>
      <c r="T114">
        <v>1974.5</v>
      </c>
      <c r="U114">
        <v>71.66666666666667</v>
      </c>
      <c r="V114">
        <f t="shared" si="4"/>
        <v>7.768491720233128</v>
      </c>
      <c r="W114">
        <v>5.633333333333333</v>
      </c>
      <c r="X114">
        <v>5.6</v>
      </c>
      <c r="Y114">
        <v>92253</v>
      </c>
      <c r="Z114">
        <v>1974.5</v>
      </c>
      <c r="AA114">
        <f t="shared" si="5"/>
        <v>1.3790221988579519</v>
      </c>
      <c r="AB114" s="5">
        <v>1.3851307821157</v>
      </c>
      <c r="AM114">
        <v>1974.5</v>
      </c>
      <c r="AN114">
        <f t="shared" si="7"/>
        <v>5604.567222419298</v>
      </c>
      <c r="AO114">
        <f t="shared" si="6"/>
        <v>1.0784403648429575</v>
      </c>
    </row>
    <row r="115" spans="1:41" ht="12.75">
      <c r="A115" s="20">
        <v>21520</v>
      </c>
      <c r="B115">
        <v>32</v>
      </c>
      <c r="I115" s="8" t="s">
        <v>51</v>
      </c>
      <c r="J115">
        <v>1958</v>
      </c>
      <c r="K115" t="s">
        <v>63</v>
      </c>
      <c r="L115">
        <v>6.2</v>
      </c>
      <c r="O115" s="20">
        <v>21520</v>
      </c>
      <c r="P115">
        <v>32</v>
      </c>
      <c r="Q115">
        <v>6.2</v>
      </c>
      <c r="T115">
        <v>1974.75</v>
      </c>
      <c r="U115">
        <v>59</v>
      </c>
      <c r="V115">
        <f t="shared" si="4"/>
        <v>6.365441049542551</v>
      </c>
      <c r="W115">
        <v>6.6</v>
      </c>
      <c r="X115">
        <v>6.6</v>
      </c>
      <c r="Y115">
        <v>92688</v>
      </c>
      <c r="Z115">
        <v>1974.75</v>
      </c>
      <c r="AA115">
        <f t="shared" si="5"/>
        <v>0.9644607650822048</v>
      </c>
      <c r="AB115" s="5">
        <v>0.967265970818077</v>
      </c>
      <c r="AM115">
        <v>1974.75</v>
      </c>
      <c r="AN115">
        <f t="shared" si="7"/>
        <v>4613.99255054984</v>
      </c>
      <c r="AO115">
        <f t="shared" si="6"/>
        <v>0.7542397941333715</v>
      </c>
    </row>
    <row r="116" spans="1:41" ht="12.75">
      <c r="A116" s="20">
        <v>21551</v>
      </c>
      <c r="B116">
        <v>32</v>
      </c>
      <c r="I116" s="8" t="s">
        <v>51</v>
      </c>
      <c r="J116">
        <v>1959</v>
      </c>
      <c r="K116" t="s">
        <v>52</v>
      </c>
      <c r="L116">
        <v>6</v>
      </c>
      <c r="O116" s="20">
        <v>21551</v>
      </c>
      <c r="P116">
        <v>32</v>
      </c>
      <c r="Q116">
        <v>6</v>
      </c>
      <c r="T116">
        <v>1975</v>
      </c>
      <c r="U116">
        <v>50</v>
      </c>
      <c r="V116">
        <f t="shared" si="4"/>
        <v>5.375014781290648</v>
      </c>
      <c r="W116">
        <v>8.266666666666666</v>
      </c>
      <c r="X116">
        <v>8.2</v>
      </c>
      <c r="Y116">
        <v>93023</v>
      </c>
      <c r="Z116">
        <v>1975</v>
      </c>
      <c r="AA116">
        <f t="shared" si="5"/>
        <v>0.6502034009625786</v>
      </c>
      <c r="AB116" s="5">
        <v>0.652202269663898</v>
      </c>
      <c r="AM116">
        <v>1975</v>
      </c>
      <c r="AN116">
        <f t="shared" si="7"/>
        <v>3910.163178432068</v>
      </c>
      <c r="AO116">
        <f t="shared" si="6"/>
        <v>0.5084802793870353</v>
      </c>
    </row>
    <row r="117" spans="1:41" ht="12.75">
      <c r="A117" s="20">
        <v>21582</v>
      </c>
      <c r="B117">
        <v>34</v>
      </c>
      <c r="I117" s="8" t="s">
        <v>51</v>
      </c>
      <c r="J117">
        <v>1959</v>
      </c>
      <c r="K117" t="s">
        <v>53</v>
      </c>
      <c r="L117">
        <v>5.9</v>
      </c>
      <c r="O117" s="20">
        <v>21582</v>
      </c>
      <c r="P117">
        <v>34</v>
      </c>
      <c r="Q117">
        <v>5.9</v>
      </c>
      <c r="T117">
        <v>1975.25</v>
      </c>
      <c r="U117">
        <v>50</v>
      </c>
      <c r="V117">
        <f t="shared" si="4"/>
        <v>5.340796205898375</v>
      </c>
      <c r="W117">
        <v>8.866666666666667</v>
      </c>
      <c r="X117">
        <v>8.9</v>
      </c>
      <c r="Y117">
        <v>93619</v>
      </c>
      <c r="Z117">
        <v>1975.25</v>
      </c>
      <c r="AA117">
        <f t="shared" si="5"/>
        <v>0.6023454367554558</v>
      </c>
      <c r="AB117" s="5">
        <v>0.603306117524031</v>
      </c>
      <c r="AM117">
        <v>1975.25</v>
      </c>
      <c r="AN117">
        <f t="shared" si="7"/>
        <v>3910.163178432068</v>
      </c>
      <c r="AO117">
        <f t="shared" si="6"/>
        <v>0.47105378949955307</v>
      </c>
    </row>
    <row r="118" spans="1:41" ht="12.75">
      <c r="A118" s="20">
        <v>21610</v>
      </c>
      <c r="B118">
        <v>36</v>
      </c>
      <c r="I118" s="8" t="s">
        <v>51</v>
      </c>
      <c r="J118">
        <v>1959</v>
      </c>
      <c r="K118" t="s">
        <v>54</v>
      </c>
      <c r="L118">
        <v>5.6</v>
      </c>
      <c r="O118" s="20">
        <v>21610</v>
      </c>
      <c r="P118">
        <v>36</v>
      </c>
      <c r="Q118">
        <v>5.6</v>
      </c>
      <c r="T118">
        <v>1975.5</v>
      </c>
      <c r="U118">
        <v>53</v>
      </c>
      <c r="V118">
        <f t="shared" si="4"/>
        <v>5.63063063063063</v>
      </c>
      <c r="W118">
        <v>8.466666666666667</v>
      </c>
      <c r="X118">
        <v>8.5</v>
      </c>
      <c r="Y118">
        <v>94128</v>
      </c>
      <c r="Z118">
        <v>1975.5</v>
      </c>
      <c r="AA118">
        <f t="shared" si="5"/>
        <v>0.6650351138540115</v>
      </c>
      <c r="AB118" s="5">
        <v>0.663107848861456</v>
      </c>
      <c r="AM118">
        <v>1975.5</v>
      </c>
      <c r="AN118">
        <f t="shared" si="7"/>
        <v>4144.772969137992</v>
      </c>
      <c r="AO118">
        <f t="shared" si="6"/>
        <v>0.5200791629112668</v>
      </c>
    </row>
    <row r="119" spans="1:41" ht="12.75">
      <c r="A119" s="20">
        <v>21641</v>
      </c>
      <c r="B119">
        <v>38</v>
      </c>
      <c r="I119" s="8" t="s">
        <v>51</v>
      </c>
      <c r="J119">
        <v>1959</v>
      </c>
      <c r="K119" t="s">
        <v>55</v>
      </c>
      <c r="L119">
        <v>5.2</v>
      </c>
      <c r="O119" s="20">
        <v>21641</v>
      </c>
      <c r="P119">
        <v>38</v>
      </c>
      <c r="Q119">
        <v>5.2</v>
      </c>
      <c r="T119">
        <v>1975.75</v>
      </c>
      <c r="U119">
        <v>55.333333333333336</v>
      </c>
      <c r="V119">
        <f t="shared" si="4"/>
        <v>5.867237838735788</v>
      </c>
      <c r="W119">
        <v>8.3</v>
      </c>
      <c r="X119">
        <v>8.3</v>
      </c>
      <c r="Y119">
        <v>94309</v>
      </c>
      <c r="Z119">
        <v>1975.75</v>
      </c>
      <c r="AA119">
        <f t="shared" si="5"/>
        <v>0.70689612514889</v>
      </c>
      <c r="AB119" s="5">
        <v>0.708342223170471</v>
      </c>
      <c r="AM119">
        <v>1975.75</v>
      </c>
      <c r="AN119">
        <f t="shared" si="7"/>
        <v>4327.247250798156</v>
      </c>
      <c r="AO119">
        <f t="shared" si="6"/>
        <v>0.5528158399066994</v>
      </c>
    </row>
    <row r="120" spans="1:41" ht="12.75">
      <c r="A120" s="20">
        <v>21671</v>
      </c>
      <c r="B120">
        <v>38</v>
      </c>
      <c r="I120" s="8" t="s">
        <v>51</v>
      </c>
      <c r="J120">
        <v>1959</v>
      </c>
      <c r="K120" t="s">
        <v>56</v>
      </c>
      <c r="L120">
        <v>5.1</v>
      </c>
      <c r="O120" s="20">
        <v>21671</v>
      </c>
      <c r="P120">
        <v>38</v>
      </c>
      <c r="Q120">
        <v>5.1</v>
      </c>
      <c r="T120">
        <v>1976</v>
      </c>
      <c r="U120">
        <v>59.333333333333336</v>
      </c>
      <c r="V120">
        <f t="shared" si="4"/>
        <v>6.2423942738306915</v>
      </c>
      <c r="W120">
        <v>7.733333333333334</v>
      </c>
      <c r="X120">
        <v>7.7</v>
      </c>
      <c r="Y120">
        <v>95049</v>
      </c>
      <c r="Z120">
        <v>1976</v>
      </c>
      <c r="AA120">
        <f t="shared" si="5"/>
        <v>0.8072061560987962</v>
      </c>
      <c r="AB120" s="5">
        <v>0.805794477138976</v>
      </c>
      <c r="AM120">
        <v>1976</v>
      </c>
      <c r="AN120">
        <f t="shared" si="7"/>
        <v>4640.06030507272</v>
      </c>
      <c r="AO120">
        <f t="shared" si="6"/>
        <v>0.63126155779624</v>
      </c>
    </row>
    <row r="121" spans="1:41" ht="12.75">
      <c r="A121" s="20">
        <v>21702</v>
      </c>
      <c r="B121">
        <v>40</v>
      </c>
      <c r="I121" s="8" t="s">
        <v>51</v>
      </c>
      <c r="J121">
        <v>1959</v>
      </c>
      <c r="K121" t="s">
        <v>57</v>
      </c>
      <c r="L121">
        <v>5</v>
      </c>
      <c r="O121" s="20">
        <v>21702</v>
      </c>
      <c r="P121">
        <v>40</v>
      </c>
      <c r="Q121">
        <v>5</v>
      </c>
      <c r="T121">
        <v>1976.25</v>
      </c>
      <c r="U121">
        <v>61.333333333333336</v>
      </c>
      <c r="V121">
        <f t="shared" si="4"/>
        <v>6.400489776608993</v>
      </c>
      <c r="W121">
        <v>7.566666666666667</v>
      </c>
      <c r="X121">
        <v>7.6</v>
      </c>
      <c r="Y121">
        <v>95826</v>
      </c>
      <c r="Z121">
        <v>1976.25</v>
      </c>
      <c r="AA121">
        <f t="shared" si="5"/>
        <v>0.8458797061597788</v>
      </c>
      <c r="AB121" s="5">
        <v>0.847730937571988</v>
      </c>
      <c r="AM121">
        <v>1976.25</v>
      </c>
      <c r="AN121">
        <f t="shared" si="7"/>
        <v>4796.466832210004</v>
      </c>
      <c r="AO121">
        <f t="shared" si="6"/>
        <v>0.6615055360817809</v>
      </c>
    </row>
    <row r="122" spans="1:41" ht="12.75">
      <c r="A122" s="20">
        <v>21732</v>
      </c>
      <c r="B122">
        <v>42</v>
      </c>
      <c r="I122" s="8" t="s">
        <v>51</v>
      </c>
      <c r="J122">
        <v>1959</v>
      </c>
      <c r="K122" t="s">
        <v>58</v>
      </c>
      <c r="L122">
        <v>5.1</v>
      </c>
      <c r="O122" s="20">
        <v>21732</v>
      </c>
      <c r="P122">
        <v>42</v>
      </c>
      <c r="Q122">
        <v>5.1</v>
      </c>
      <c r="T122">
        <v>1976.5</v>
      </c>
      <c r="U122">
        <v>61.666666666666664</v>
      </c>
      <c r="V122">
        <f t="shared" si="4"/>
        <v>6.381995184180931</v>
      </c>
      <c r="W122">
        <v>7.733333333333333</v>
      </c>
      <c r="X122">
        <v>7.7</v>
      </c>
      <c r="Y122">
        <v>96626</v>
      </c>
      <c r="Z122">
        <v>1976.5</v>
      </c>
      <c r="AA122">
        <f t="shared" si="5"/>
        <v>0.8252579979544307</v>
      </c>
      <c r="AB122" s="5">
        <v>0.826335536894765</v>
      </c>
      <c r="AM122">
        <v>1976.5</v>
      </c>
      <c r="AN122">
        <f t="shared" si="7"/>
        <v>4822.534586732883</v>
      </c>
      <c r="AO122">
        <f t="shared" si="6"/>
        <v>0.6453786872615963</v>
      </c>
    </row>
    <row r="123" spans="1:41" ht="12.75">
      <c r="A123" s="20">
        <v>21763</v>
      </c>
      <c r="B123">
        <v>40</v>
      </c>
      <c r="I123" s="8" t="s">
        <v>51</v>
      </c>
      <c r="J123">
        <v>1959</v>
      </c>
      <c r="K123" t="s">
        <v>59</v>
      </c>
      <c r="L123">
        <v>5.2</v>
      </c>
      <c r="O123" s="20">
        <v>21763</v>
      </c>
      <c r="P123">
        <v>40</v>
      </c>
      <c r="Q123">
        <v>5.2</v>
      </c>
      <c r="T123">
        <v>1976.75</v>
      </c>
      <c r="U123">
        <v>64</v>
      </c>
      <c r="V123">
        <f t="shared" si="4"/>
        <v>6.591007394286421</v>
      </c>
      <c r="W123">
        <v>7.766666666666667</v>
      </c>
      <c r="X123">
        <v>7.8</v>
      </c>
      <c r="Y123">
        <v>97102</v>
      </c>
      <c r="Z123">
        <v>1976.75</v>
      </c>
      <c r="AA123">
        <f t="shared" si="5"/>
        <v>0.8486275614961056</v>
      </c>
      <c r="AB123" s="5">
        <v>0.849745518920115</v>
      </c>
      <c r="AM123">
        <v>1976.75</v>
      </c>
      <c r="AN123">
        <f t="shared" si="7"/>
        <v>5005.008868393047</v>
      </c>
      <c r="AO123">
        <f t="shared" si="6"/>
        <v>0.6636544486329335</v>
      </c>
    </row>
    <row r="124" spans="1:41" ht="12.75">
      <c r="A124" s="20">
        <v>21794</v>
      </c>
      <c r="B124">
        <v>41</v>
      </c>
      <c r="I124" s="8" t="s">
        <v>51</v>
      </c>
      <c r="J124">
        <v>1959</v>
      </c>
      <c r="K124" t="s">
        <v>60</v>
      </c>
      <c r="L124">
        <v>5.5</v>
      </c>
      <c r="O124" s="20">
        <v>21794</v>
      </c>
      <c r="P124">
        <v>41</v>
      </c>
      <c r="Q124">
        <v>5.5</v>
      </c>
      <c r="T124">
        <v>1977</v>
      </c>
      <c r="U124">
        <v>68.66666666666667</v>
      </c>
      <c r="V124">
        <f t="shared" si="4"/>
        <v>7.0281021735941245</v>
      </c>
      <c r="W124">
        <v>7.5</v>
      </c>
      <c r="X124">
        <v>7.5</v>
      </c>
      <c r="Y124">
        <v>97703</v>
      </c>
      <c r="Z124">
        <v>1977</v>
      </c>
      <c r="AA124">
        <f t="shared" si="5"/>
        <v>0.93708028981255</v>
      </c>
      <c r="AB124" s="5">
        <v>0.935088515660463</v>
      </c>
      <c r="AM124">
        <v>1977</v>
      </c>
      <c r="AN124">
        <f t="shared" si="7"/>
        <v>5369.957431713374</v>
      </c>
      <c r="AO124">
        <f t="shared" si="6"/>
        <v>0.7328273688918968</v>
      </c>
    </row>
    <row r="125" spans="1:41" ht="12.75">
      <c r="A125" s="20">
        <v>21824</v>
      </c>
      <c r="B125">
        <v>40</v>
      </c>
      <c r="I125" s="8" t="s">
        <v>51</v>
      </c>
      <c r="J125">
        <v>1959</v>
      </c>
      <c r="K125" t="s">
        <v>61</v>
      </c>
      <c r="L125">
        <v>5.7</v>
      </c>
      <c r="O125" s="20">
        <v>21824</v>
      </c>
      <c r="P125">
        <v>40</v>
      </c>
      <c r="Q125">
        <v>5.7</v>
      </c>
      <c r="T125">
        <v>1977.25</v>
      </c>
      <c r="U125">
        <v>73.66666666666667</v>
      </c>
      <c r="V125">
        <f t="shared" si="4"/>
        <v>7.463997190024588</v>
      </c>
      <c r="W125">
        <v>7.133333333333333</v>
      </c>
      <c r="X125">
        <v>7.1</v>
      </c>
      <c r="Y125">
        <v>98696</v>
      </c>
      <c r="Z125">
        <v>1977.25</v>
      </c>
      <c r="AA125">
        <f t="shared" si="5"/>
        <v>1.0463547462651293</v>
      </c>
      <c r="AB125" s="5">
        <v>1.04719484457922</v>
      </c>
      <c r="AM125">
        <v>1977.25</v>
      </c>
      <c r="AN125">
        <f t="shared" si="7"/>
        <v>5760.9737495565805</v>
      </c>
      <c r="AO125">
        <f t="shared" si="6"/>
        <v>0.8182835600847075</v>
      </c>
    </row>
    <row r="126" spans="1:41" ht="12.75">
      <c r="A126" s="20">
        <v>21855</v>
      </c>
      <c r="B126">
        <v>40</v>
      </c>
      <c r="I126" s="8" t="s">
        <v>51</v>
      </c>
      <c r="J126">
        <v>1959</v>
      </c>
      <c r="K126" t="s">
        <v>62</v>
      </c>
      <c r="L126">
        <v>5.8</v>
      </c>
      <c r="O126" s="20">
        <v>21855</v>
      </c>
      <c r="P126">
        <v>40</v>
      </c>
      <c r="Q126">
        <v>5.8</v>
      </c>
      <c r="T126">
        <v>1977.5</v>
      </c>
      <c r="U126">
        <v>78</v>
      </c>
      <c r="V126">
        <f t="shared" si="4"/>
        <v>7.8594171939865385</v>
      </c>
      <c r="W126">
        <v>6.9</v>
      </c>
      <c r="X126">
        <v>6.9</v>
      </c>
      <c r="Y126">
        <v>99244</v>
      </c>
      <c r="Z126">
        <v>1977.5</v>
      </c>
      <c r="AA126">
        <f t="shared" si="5"/>
        <v>1.1390459701429765</v>
      </c>
      <c r="AB126" s="5">
        <v>1.14118507681053</v>
      </c>
      <c r="AM126">
        <v>1977.5</v>
      </c>
      <c r="AN126">
        <f t="shared" si="7"/>
        <v>6099.854558354026</v>
      </c>
      <c r="AO126">
        <f t="shared" si="6"/>
        <v>0.8907711221989</v>
      </c>
    </row>
    <row r="127" spans="1:41" ht="12.75">
      <c r="A127" s="20">
        <v>21885</v>
      </c>
      <c r="B127">
        <v>40</v>
      </c>
      <c r="I127" s="8" t="s">
        <v>51</v>
      </c>
      <c r="J127">
        <v>1959</v>
      </c>
      <c r="K127" t="s">
        <v>63</v>
      </c>
      <c r="L127">
        <v>5.3</v>
      </c>
      <c r="O127" s="20">
        <v>21885</v>
      </c>
      <c r="P127">
        <v>40</v>
      </c>
      <c r="Q127">
        <v>5.3</v>
      </c>
      <c r="T127">
        <v>1977.75</v>
      </c>
      <c r="U127">
        <v>85</v>
      </c>
      <c r="V127">
        <f t="shared" si="4"/>
        <v>8.475083255229626</v>
      </c>
      <c r="W127">
        <v>6.666666666666667</v>
      </c>
      <c r="X127">
        <v>6.6</v>
      </c>
      <c r="Y127">
        <v>100294</v>
      </c>
      <c r="Z127">
        <v>1977.75</v>
      </c>
      <c r="AA127">
        <f t="shared" si="5"/>
        <v>1.2712624882844439</v>
      </c>
      <c r="AB127" s="5">
        <v>1.2772991384492</v>
      </c>
      <c r="AM127">
        <v>1977.75</v>
      </c>
      <c r="AN127">
        <f t="shared" si="7"/>
        <v>6647.277403334516</v>
      </c>
      <c r="AO127">
        <f t="shared" si="6"/>
        <v>0.9941687543623521</v>
      </c>
    </row>
    <row r="128" spans="1:41" ht="12.75">
      <c r="A128" s="20">
        <v>21916</v>
      </c>
      <c r="B128">
        <v>41</v>
      </c>
      <c r="I128" s="8" t="s">
        <v>51</v>
      </c>
      <c r="J128">
        <v>1960</v>
      </c>
      <c r="K128" t="s">
        <v>52</v>
      </c>
      <c r="L128">
        <v>5.2</v>
      </c>
      <c r="O128" s="20">
        <v>21916</v>
      </c>
      <c r="P128">
        <v>41</v>
      </c>
      <c r="Q128">
        <v>5.2</v>
      </c>
      <c r="T128">
        <v>1978</v>
      </c>
      <c r="U128">
        <v>89.33333333333333</v>
      </c>
      <c r="V128">
        <f t="shared" si="4"/>
        <v>8.850668093341524</v>
      </c>
      <c r="W128">
        <v>6.333333333333333</v>
      </c>
      <c r="X128">
        <v>6.3</v>
      </c>
      <c r="Y128">
        <v>100934</v>
      </c>
      <c r="Z128">
        <v>1978</v>
      </c>
      <c r="AA128">
        <f t="shared" si="5"/>
        <v>1.3974739094749775</v>
      </c>
      <c r="AB128" s="5">
        <v>1.39991642290012</v>
      </c>
      <c r="AM128">
        <v>1978</v>
      </c>
      <c r="AN128">
        <f t="shared" si="7"/>
        <v>6986.158212131962</v>
      </c>
      <c r="AO128">
        <f t="shared" si="6"/>
        <v>1.0928702047297134</v>
      </c>
    </row>
    <row r="129" spans="1:41" ht="12.75">
      <c r="A129" s="20">
        <v>21947</v>
      </c>
      <c r="B129">
        <v>41</v>
      </c>
      <c r="I129" s="8" t="s">
        <v>51</v>
      </c>
      <c r="J129">
        <v>1960</v>
      </c>
      <c r="K129" t="s">
        <v>53</v>
      </c>
      <c r="L129">
        <v>4.8</v>
      </c>
      <c r="O129" s="20">
        <v>21947</v>
      </c>
      <c r="P129">
        <v>41</v>
      </c>
      <c r="Q129">
        <v>4.8</v>
      </c>
      <c r="T129">
        <v>1978.25</v>
      </c>
      <c r="U129">
        <v>96.66666666666667</v>
      </c>
      <c r="V129">
        <f t="shared" si="4"/>
        <v>9.482051131143308</v>
      </c>
      <c r="W129">
        <v>6</v>
      </c>
      <c r="X129">
        <v>6</v>
      </c>
      <c r="Y129">
        <v>101947</v>
      </c>
      <c r="Z129">
        <v>1978.25</v>
      </c>
      <c r="AA129">
        <f t="shared" si="5"/>
        <v>1.5803418551905513</v>
      </c>
      <c r="AB129" s="5">
        <v>1.58167439323697</v>
      </c>
      <c r="AM129">
        <v>1978.25</v>
      </c>
      <c r="AN129">
        <f t="shared" si="7"/>
        <v>7559.648811635331</v>
      </c>
      <c r="AO129">
        <f t="shared" si="6"/>
        <v>1.2358789063002233</v>
      </c>
    </row>
    <row r="130" spans="1:41" ht="12.75">
      <c r="A130" s="20">
        <v>21976</v>
      </c>
      <c r="B130">
        <v>39</v>
      </c>
      <c r="I130" s="8" t="s">
        <v>51</v>
      </c>
      <c r="J130">
        <v>1960</v>
      </c>
      <c r="K130" t="s">
        <v>54</v>
      </c>
      <c r="L130">
        <v>5.4</v>
      </c>
      <c r="O130" s="20">
        <v>21976</v>
      </c>
      <c r="P130">
        <v>39</v>
      </c>
      <c r="Q130">
        <v>5.4</v>
      </c>
      <c r="T130">
        <v>1978.5</v>
      </c>
      <c r="U130">
        <v>97.66666666666667</v>
      </c>
      <c r="V130">
        <f t="shared" si="4"/>
        <v>9.522138158749968</v>
      </c>
      <c r="W130">
        <v>6.033333333333334</v>
      </c>
      <c r="X130">
        <v>6</v>
      </c>
      <c r="Y130">
        <v>102568</v>
      </c>
      <c r="Z130">
        <v>1978.5</v>
      </c>
      <c r="AA130">
        <f t="shared" si="5"/>
        <v>1.578254943439221</v>
      </c>
      <c r="AB130" s="5">
        <v>1.58258615102084</v>
      </c>
      <c r="AM130">
        <v>1978.5</v>
      </c>
      <c r="AN130">
        <f t="shared" si="7"/>
        <v>7637.852075203973</v>
      </c>
      <c r="AO130">
        <f t="shared" si="6"/>
        <v>1.2342468732028855</v>
      </c>
    </row>
    <row r="131" spans="1:41" ht="12.75">
      <c r="A131" s="20">
        <v>22007</v>
      </c>
      <c r="B131">
        <v>38</v>
      </c>
      <c r="I131" s="8" t="s">
        <v>51</v>
      </c>
      <c r="J131">
        <v>1960</v>
      </c>
      <c r="K131" t="s">
        <v>55</v>
      </c>
      <c r="L131">
        <v>5.2</v>
      </c>
      <c r="O131" s="20">
        <v>22007</v>
      </c>
      <c r="P131">
        <v>38</v>
      </c>
      <c r="Q131">
        <v>5.2</v>
      </c>
      <c r="T131">
        <v>1978.75</v>
      </c>
      <c r="U131">
        <v>102.66666666666667</v>
      </c>
      <c r="V131">
        <f t="shared" si="4"/>
        <v>9.921018386095113</v>
      </c>
      <c r="W131">
        <v>5.9</v>
      </c>
      <c r="X131">
        <v>5.9</v>
      </c>
      <c r="Y131">
        <v>103484</v>
      </c>
      <c r="Z131">
        <v>1978.75</v>
      </c>
      <c r="AA131">
        <f t="shared" si="5"/>
        <v>1.6815285400161208</v>
      </c>
      <c r="AB131" s="5">
        <v>1.68748630287091</v>
      </c>
      <c r="AM131">
        <v>1978.75</v>
      </c>
      <c r="AN131">
        <f t="shared" si="7"/>
        <v>8028.86839304718</v>
      </c>
      <c r="AO131">
        <f t="shared" si="6"/>
        <v>1.3150101961307339</v>
      </c>
    </row>
    <row r="132" spans="1:41" ht="12.75">
      <c r="A132" s="20">
        <v>22037</v>
      </c>
      <c r="B132">
        <v>38</v>
      </c>
      <c r="I132" s="8" t="s">
        <v>51</v>
      </c>
      <c r="J132">
        <v>1960</v>
      </c>
      <c r="K132" t="s">
        <v>56</v>
      </c>
      <c r="L132">
        <v>5.1</v>
      </c>
      <c r="O132" s="20">
        <v>22037</v>
      </c>
      <c r="P132">
        <v>38</v>
      </c>
      <c r="Q132">
        <v>5.1</v>
      </c>
      <c r="T132">
        <v>1979</v>
      </c>
      <c r="U132">
        <v>100.66666666666667</v>
      </c>
      <c r="V132">
        <f t="shared" si="4"/>
        <v>9.643971400196074</v>
      </c>
      <c r="W132">
        <v>5.866666666666667</v>
      </c>
      <c r="X132">
        <v>5.9</v>
      </c>
      <c r="Y132">
        <v>104383</v>
      </c>
      <c r="Z132">
        <v>1979</v>
      </c>
      <c r="AA132">
        <f t="shared" si="5"/>
        <v>1.6438587613970579</v>
      </c>
      <c r="AB132" s="5">
        <v>1.64210755260725</v>
      </c>
      <c r="AM132">
        <v>1979</v>
      </c>
      <c r="AN132">
        <f t="shared" si="7"/>
        <v>7872.461865909898</v>
      </c>
      <c r="AO132">
        <f t="shared" si="6"/>
        <v>1.2855511998715445</v>
      </c>
    </row>
    <row r="133" spans="1:41" ht="12.75">
      <c r="A133" s="20">
        <v>22068</v>
      </c>
      <c r="B133">
        <v>37</v>
      </c>
      <c r="I133" s="8" t="s">
        <v>51</v>
      </c>
      <c r="J133">
        <v>1960</v>
      </c>
      <c r="K133" t="s">
        <v>57</v>
      </c>
      <c r="L133">
        <v>5.4</v>
      </c>
      <c r="O133" s="20">
        <v>22068</v>
      </c>
      <c r="P133">
        <v>37</v>
      </c>
      <c r="Q133">
        <v>5.4</v>
      </c>
      <c r="T133">
        <v>1979.25</v>
      </c>
      <c r="U133">
        <v>102.66666666666667</v>
      </c>
      <c r="V133">
        <f t="shared" si="4"/>
        <v>9.840852959125314</v>
      </c>
      <c r="W133">
        <v>5.7</v>
      </c>
      <c r="X133">
        <v>5.7</v>
      </c>
      <c r="Y133">
        <v>104327</v>
      </c>
      <c r="Z133">
        <v>1979.25</v>
      </c>
      <c r="AA133">
        <f t="shared" si="5"/>
        <v>1.7264654314254937</v>
      </c>
      <c r="AB133" s="5">
        <v>1.72375195880904</v>
      </c>
      <c r="AM133">
        <v>1979.25</v>
      </c>
      <c r="AN133">
        <f t="shared" si="7"/>
        <v>8028.86839304718</v>
      </c>
      <c r="AO133">
        <f t="shared" si="6"/>
        <v>1.35015231175916</v>
      </c>
    </row>
    <row r="134" spans="1:41" ht="12.75">
      <c r="A134" s="20">
        <v>22098</v>
      </c>
      <c r="B134">
        <v>36</v>
      </c>
      <c r="I134" s="8" t="s">
        <v>51</v>
      </c>
      <c r="J134">
        <v>1960</v>
      </c>
      <c r="K134" t="s">
        <v>58</v>
      </c>
      <c r="L134">
        <v>5.5</v>
      </c>
      <c r="O134" s="20">
        <v>22098</v>
      </c>
      <c r="P134">
        <v>36</v>
      </c>
      <c r="Q134">
        <v>5.5</v>
      </c>
      <c r="T134">
        <v>1979.5</v>
      </c>
      <c r="U134">
        <v>102.66666666666667</v>
      </c>
      <c r="V134">
        <f t="shared" si="4"/>
        <v>9.758354006469663</v>
      </c>
      <c r="W134">
        <v>5.866666666666667</v>
      </c>
      <c r="X134">
        <v>5.9</v>
      </c>
      <c r="Y134">
        <v>105209</v>
      </c>
      <c r="Z134">
        <v>1979.5</v>
      </c>
      <c r="AA134">
        <f t="shared" si="5"/>
        <v>1.6633557965573287</v>
      </c>
      <c r="AB134" s="5">
        <v>1.66432508375661</v>
      </c>
      <c r="AM134">
        <v>1979.5</v>
      </c>
      <c r="AN134">
        <f t="shared" si="7"/>
        <v>8028.86839304718</v>
      </c>
      <c r="AO134">
        <f t="shared" si="6"/>
        <v>1.3007985176660017</v>
      </c>
    </row>
    <row r="135" spans="1:41" ht="12.75">
      <c r="A135" s="20">
        <v>22129</v>
      </c>
      <c r="B135">
        <v>35</v>
      </c>
      <c r="I135" s="8" t="s">
        <v>51</v>
      </c>
      <c r="J135">
        <v>1960</v>
      </c>
      <c r="K135" t="s">
        <v>59</v>
      </c>
      <c r="L135">
        <v>5.6</v>
      </c>
      <c r="O135" s="20">
        <v>22129</v>
      </c>
      <c r="P135">
        <v>35</v>
      </c>
      <c r="Q135">
        <v>5.6</v>
      </c>
      <c r="T135">
        <v>1979.75</v>
      </c>
      <c r="U135">
        <v>101.66666666666667</v>
      </c>
      <c r="V135">
        <f t="shared" si="4"/>
        <v>9.59816722210159</v>
      </c>
      <c r="W135">
        <v>5.966666666666666</v>
      </c>
      <c r="X135">
        <v>5.9</v>
      </c>
      <c r="Y135">
        <v>105923</v>
      </c>
      <c r="Z135">
        <v>1979.75</v>
      </c>
      <c r="AA135">
        <f t="shared" si="5"/>
        <v>1.6086313780058534</v>
      </c>
      <c r="AB135" s="5">
        <v>1.61726496632907</v>
      </c>
      <c r="AM135">
        <v>1979.75</v>
      </c>
      <c r="AN135">
        <f t="shared" si="7"/>
        <v>7950.665129478538</v>
      </c>
      <c r="AO135">
        <f t="shared" si="6"/>
        <v>1.2580022363897847</v>
      </c>
    </row>
    <row r="136" spans="1:41" ht="12.75">
      <c r="A136" s="20">
        <v>22160</v>
      </c>
      <c r="B136">
        <v>34</v>
      </c>
      <c r="I136" s="8" t="s">
        <v>51</v>
      </c>
      <c r="J136">
        <v>1960</v>
      </c>
      <c r="K136" t="s">
        <v>60</v>
      </c>
      <c r="L136">
        <v>5.5</v>
      </c>
      <c r="O136" s="20">
        <v>22160</v>
      </c>
      <c r="P136">
        <v>34</v>
      </c>
      <c r="Q136">
        <v>5.5</v>
      </c>
      <c r="T136">
        <v>1980</v>
      </c>
      <c r="U136">
        <v>94.66666666666667</v>
      </c>
      <c r="V136">
        <f t="shared" si="4"/>
        <v>8.883300333749348</v>
      </c>
      <c r="W136">
        <v>6.3</v>
      </c>
      <c r="X136">
        <v>6.3</v>
      </c>
      <c r="Y136">
        <v>106567</v>
      </c>
      <c r="Z136">
        <v>1980</v>
      </c>
      <c r="AA136">
        <f t="shared" si="5"/>
        <v>1.410047672023706</v>
      </c>
      <c r="AB136" s="5">
        <v>1.41195187431639</v>
      </c>
      <c r="AM136">
        <v>1980</v>
      </c>
      <c r="AN136">
        <f t="shared" si="7"/>
        <v>7403.242284498049</v>
      </c>
      <c r="AO136">
        <f t="shared" si="6"/>
        <v>1.1027032973961903</v>
      </c>
    </row>
    <row r="137" spans="1:41" ht="12.75">
      <c r="A137" s="20">
        <v>22190</v>
      </c>
      <c r="B137">
        <v>32</v>
      </c>
      <c r="I137" s="8" t="s">
        <v>51</v>
      </c>
      <c r="J137">
        <v>1960</v>
      </c>
      <c r="K137" t="s">
        <v>61</v>
      </c>
      <c r="L137">
        <v>6.1</v>
      </c>
      <c r="O137" s="20">
        <v>22190</v>
      </c>
      <c r="P137">
        <v>32</v>
      </c>
      <c r="Q137">
        <v>6.1</v>
      </c>
      <c r="T137">
        <v>1980.25</v>
      </c>
      <c r="U137">
        <v>78.33333333333333</v>
      </c>
      <c r="V137">
        <f t="shared" si="4"/>
        <v>7.336848776619491</v>
      </c>
      <c r="W137">
        <v>7.333333333333333</v>
      </c>
      <c r="X137">
        <v>7.3</v>
      </c>
      <c r="Y137">
        <v>106767</v>
      </c>
      <c r="Z137">
        <v>1980.25</v>
      </c>
      <c r="AA137">
        <f t="shared" si="5"/>
        <v>1.0004793786299306</v>
      </c>
      <c r="AB137" s="5">
        <v>1.00255972696245</v>
      </c>
      <c r="AM137">
        <v>1980.25</v>
      </c>
      <c r="AN137">
        <f t="shared" si="7"/>
        <v>6125.922312876906</v>
      </c>
      <c r="AO137">
        <f t="shared" si="6"/>
        <v>0.78240752541987</v>
      </c>
    </row>
    <row r="138" spans="1:41" ht="12.75">
      <c r="A138" s="20">
        <v>22221</v>
      </c>
      <c r="B138">
        <v>32</v>
      </c>
      <c r="I138" s="8" t="s">
        <v>51</v>
      </c>
      <c r="J138">
        <v>1960</v>
      </c>
      <c r="K138" t="s">
        <v>62</v>
      </c>
      <c r="L138">
        <v>6.1</v>
      </c>
      <c r="O138" s="20">
        <v>22221</v>
      </c>
      <c r="P138">
        <v>32</v>
      </c>
      <c r="Q138">
        <v>6.1</v>
      </c>
      <c r="T138">
        <v>1980.5</v>
      </c>
      <c r="U138">
        <v>78.66666666666667</v>
      </c>
      <c r="V138">
        <f t="shared" si="4"/>
        <v>7.343720341171822</v>
      </c>
      <c r="W138">
        <v>7.666666666666667</v>
      </c>
      <c r="X138">
        <v>7.7</v>
      </c>
      <c r="Y138">
        <v>107121</v>
      </c>
      <c r="Z138">
        <v>1980.5</v>
      </c>
      <c r="AA138">
        <f t="shared" si="5"/>
        <v>0.9578765662398028</v>
      </c>
      <c r="AB138" s="5">
        <v>0.956821406851814</v>
      </c>
      <c r="AM138">
        <v>1980.5</v>
      </c>
      <c r="AN138">
        <f t="shared" si="7"/>
        <v>6151.990067399788</v>
      </c>
      <c r="AO138">
        <f t="shared" si="6"/>
        <v>0.7490907357587646</v>
      </c>
    </row>
    <row r="139" spans="1:41" ht="12.75">
      <c r="A139" s="20">
        <v>22251</v>
      </c>
      <c r="B139">
        <v>30</v>
      </c>
      <c r="I139" s="8" t="s">
        <v>51</v>
      </c>
      <c r="J139">
        <v>1960</v>
      </c>
      <c r="K139" t="s">
        <v>63</v>
      </c>
      <c r="L139">
        <v>6.6</v>
      </c>
      <c r="O139" s="20">
        <v>22251</v>
      </c>
      <c r="P139">
        <v>30</v>
      </c>
      <c r="Q139">
        <v>6.6</v>
      </c>
      <c r="T139">
        <v>1980.75</v>
      </c>
      <c r="U139">
        <v>82</v>
      </c>
      <c r="V139">
        <f t="shared" si="4"/>
        <v>7.632024720314216</v>
      </c>
      <c r="W139">
        <v>7.4</v>
      </c>
      <c r="X139">
        <v>7.4</v>
      </c>
      <c r="Y139">
        <v>107442</v>
      </c>
      <c r="Z139">
        <v>1980.75</v>
      </c>
      <c r="AA139">
        <f t="shared" si="5"/>
        <v>1.0313546919343535</v>
      </c>
      <c r="AB139" s="5">
        <v>1.03235553317386</v>
      </c>
      <c r="AM139">
        <v>1980.75</v>
      </c>
      <c r="AN139">
        <f t="shared" si="7"/>
        <v>6412.667612628592</v>
      </c>
      <c r="AO139">
        <f t="shared" si="6"/>
        <v>0.8065530280609715</v>
      </c>
    </row>
    <row r="140" spans="1:41" ht="12.75">
      <c r="A140" s="20">
        <v>22282</v>
      </c>
      <c r="B140">
        <v>30</v>
      </c>
      <c r="I140" s="8" t="s">
        <v>51</v>
      </c>
      <c r="J140">
        <v>1961</v>
      </c>
      <c r="K140" t="s">
        <v>52</v>
      </c>
      <c r="L140">
        <v>6.6</v>
      </c>
      <c r="O140" s="20">
        <v>22282</v>
      </c>
      <c r="P140">
        <v>30</v>
      </c>
      <c r="Q140">
        <v>6.6</v>
      </c>
      <c r="T140">
        <v>1981</v>
      </c>
      <c r="U140">
        <v>80.66666666666667</v>
      </c>
      <c r="V140">
        <f t="shared" si="4"/>
        <v>7.450234282160692</v>
      </c>
      <c r="W140">
        <v>7.433333333333334</v>
      </c>
      <c r="X140">
        <v>7.4</v>
      </c>
      <c r="Y140">
        <v>108274</v>
      </c>
      <c r="Z140">
        <v>1981</v>
      </c>
      <c r="AA140">
        <f t="shared" si="5"/>
        <v>1.002273670245833</v>
      </c>
      <c r="AB140" s="5">
        <v>1.0039827414537</v>
      </c>
      <c r="AM140">
        <v>1981</v>
      </c>
      <c r="AN140">
        <f t="shared" si="7"/>
        <v>6308.39659453707</v>
      </c>
      <c r="AO140">
        <f t="shared" si="6"/>
        <v>0.7838107200214441</v>
      </c>
    </row>
    <row r="141" spans="1:41" ht="12.75">
      <c r="A141" s="20">
        <v>22313</v>
      </c>
      <c r="B141">
        <v>30</v>
      </c>
      <c r="I141" s="8" t="s">
        <v>51</v>
      </c>
      <c r="J141">
        <v>1961</v>
      </c>
      <c r="K141" t="s">
        <v>53</v>
      </c>
      <c r="L141">
        <v>6.9</v>
      </c>
      <c r="O141" s="20">
        <v>22313</v>
      </c>
      <c r="P141">
        <v>30</v>
      </c>
      <c r="Q141">
        <v>6.9</v>
      </c>
      <c r="T141">
        <v>1981.25</v>
      </c>
      <c r="U141">
        <v>80.33333333333333</v>
      </c>
      <c r="V141">
        <f t="shared" si="4"/>
        <v>7.380322406781321</v>
      </c>
      <c r="W141">
        <v>7.4</v>
      </c>
      <c r="X141">
        <v>7.4</v>
      </c>
      <c r="Y141">
        <v>108848</v>
      </c>
      <c r="Z141">
        <v>1981.25</v>
      </c>
      <c r="AA141">
        <f t="shared" si="5"/>
        <v>0.9973408657812596</v>
      </c>
      <c r="AB141" s="5">
        <v>0.998301644505198</v>
      </c>
      <c r="AM141">
        <v>1981.25</v>
      </c>
      <c r="AN141">
        <f t="shared" si="7"/>
        <v>6282.328840014189</v>
      </c>
      <c r="AO141">
        <f t="shared" si="6"/>
        <v>0.779953105944688</v>
      </c>
    </row>
    <row r="142" spans="1:41" ht="12.75">
      <c r="A142" s="20">
        <v>22341</v>
      </c>
      <c r="B142">
        <v>30</v>
      </c>
      <c r="I142" s="8" t="s">
        <v>51</v>
      </c>
      <c r="J142">
        <v>1961</v>
      </c>
      <c r="K142" t="s">
        <v>54</v>
      </c>
      <c r="L142">
        <v>6.9</v>
      </c>
      <c r="O142" s="20">
        <v>22341</v>
      </c>
      <c r="P142">
        <v>30</v>
      </c>
      <c r="Q142">
        <v>6.9</v>
      </c>
      <c r="T142">
        <v>1981.5</v>
      </c>
      <c r="U142">
        <v>78</v>
      </c>
      <c r="V142">
        <f t="shared" si="4"/>
        <v>7.18728403593642</v>
      </c>
      <c r="W142">
        <v>7.4</v>
      </c>
      <c r="X142">
        <v>7.4</v>
      </c>
      <c r="Y142">
        <v>108525</v>
      </c>
      <c r="Z142">
        <v>1981.5</v>
      </c>
      <c r="AA142">
        <f t="shared" si="5"/>
        <v>0.9712545994508676</v>
      </c>
      <c r="AB142" s="5">
        <v>0.969787392763894</v>
      </c>
      <c r="AM142">
        <v>1981.5</v>
      </c>
      <c r="AN142">
        <f t="shared" si="7"/>
        <v>6099.854558354026</v>
      </c>
      <c r="AO142">
        <f t="shared" si="6"/>
        <v>0.7595527943311138</v>
      </c>
    </row>
    <row r="143" spans="1:41" ht="12.75">
      <c r="A143" s="20">
        <v>22372</v>
      </c>
      <c r="B143">
        <v>30</v>
      </c>
      <c r="I143" s="8" t="s">
        <v>51</v>
      </c>
      <c r="J143">
        <v>1961</v>
      </c>
      <c r="K143" t="s">
        <v>55</v>
      </c>
      <c r="L143">
        <v>7</v>
      </c>
      <c r="O143" s="20">
        <v>22372</v>
      </c>
      <c r="P143">
        <v>30</v>
      </c>
      <c r="Q143">
        <v>7</v>
      </c>
      <c r="T143">
        <v>1981.75</v>
      </c>
      <c r="U143">
        <v>69.33333333333333</v>
      </c>
      <c r="V143">
        <f t="shared" si="4"/>
        <v>6.357531688322008</v>
      </c>
      <c r="W143">
        <v>8.233333333333334</v>
      </c>
      <c r="X143">
        <v>8.2</v>
      </c>
      <c r="Y143">
        <v>109057</v>
      </c>
      <c r="Z143">
        <v>1981.75</v>
      </c>
      <c r="AA143">
        <f t="shared" si="5"/>
        <v>0.7721698406868834</v>
      </c>
      <c r="AB143" s="5">
        <v>0.77202880261302</v>
      </c>
      <c r="AM143">
        <v>1981.75</v>
      </c>
      <c r="AN143">
        <f t="shared" si="7"/>
        <v>5422.092940759134</v>
      </c>
      <c r="AO143">
        <f t="shared" si="6"/>
        <v>0.6038620157099216</v>
      </c>
    </row>
    <row r="144" spans="1:41" ht="12.75">
      <c r="A144" s="20">
        <v>22402</v>
      </c>
      <c r="B144">
        <v>32</v>
      </c>
      <c r="I144" s="8" t="s">
        <v>51</v>
      </c>
      <c r="J144">
        <v>1961</v>
      </c>
      <c r="K144" t="s">
        <v>56</v>
      </c>
      <c r="L144">
        <v>7.1</v>
      </c>
      <c r="O144" s="20">
        <v>22402</v>
      </c>
      <c r="P144">
        <v>32</v>
      </c>
      <c r="Q144">
        <v>7.1</v>
      </c>
      <c r="T144">
        <v>1982</v>
      </c>
      <c r="U144">
        <v>64.33333333333333</v>
      </c>
      <c r="V144">
        <f t="shared" si="4"/>
        <v>5.881958539811411</v>
      </c>
      <c r="W144">
        <v>8.833333333333334</v>
      </c>
      <c r="X144">
        <v>8.8</v>
      </c>
      <c r="Y144">
        <v>109374</v>
      </c>
      <c r="Z144">
        <v>1982</v>
      </c>
      <c r="AA144">
        <f t="shared" si="5"/>
        <v>0.6658820988465748</v>
      </c>
      <c r="AB144" s="5">
        <v>0.665586095113287</v>
      </c>
      <c r="AM144">
        <v>1982</v>
      </c>
      <c r="AN144">
        <f t="shared" si="7"/>
        <v>5031.076622915927</v>
      </c>
      <c r="AO144">
        <f t="shared" si="6"/>
        <v>0.5207415328173879</v>
      </c>
    </row>
    <row r="145" spans="1:41" ht="12.75">
      <c r="A145" s="20">
        <v>22433</v>
      </c>
      <c r="B145">
        <v>32</v>
      </c>
      <c r="I145" s="8" t="s">
        <v>51</v>
      </c>
      <c r="J145">
        <v>1961</v>
      </c>
      <c r="K145" t="s">
        <v>57</v>
      </c>
      <c r="L145">
        <v>6.9</v>
      </c>
      <c r="O145" s="20">
        <v>22433</v>
      </c>
      <c r="P145">
        <v>32</v>
      </c>
      <c r="Q145">
        <v>6.9</v>
      </c>
      <c r="T145">
        <v>1982.25</v>
      </c>
      <c r="U145">
        <v>58.333333333333336</v>
      </c>
      <c r="V145">
        <f t="shared" si="4"/>
        <v>5.29739580022461</v>
      </c>
      <c r="W145">
        <v>9.433333333333335</v>
      </c>
      <c r="X145">
        <v>9.4</v>
      </c>
      <c r="Y145">
        <v>110117</v>
      </c>
      <c r="Z145">
        <v>1982.25</v>
      </c>
      <c r="AA145">
        <f t="shared" si="5"/>
        <v>0.5615613922499585</v>
      </c>
      <c r="AB145" s="5">
        <v>0.562393546935758</v>
      </c>
      <c r="AM145">
        <v>1982.25</v>
      </c>
      <c r="AN145">
        <f t="shared" si="7"/>
        <v>4561.8570415040795</v>
      </c>
      <c r="AO145">
        <f t="shared" si="6"/>
        <v>0.43915933568096704</v>
      </c>
    </row>
    <row r="146" spans="1:41" ht="12.75">
      <c r="A146" s="20">
        <v>22463</v>
      </c>
      <c r="B146">
        <v>33</v>
      </c>
      <c r="I146" s="8" t="s">
        <v>51</v>
      </c>
      <c r="J146">
        <v>1961</v>
      </c>
      <c r="K146" t="s">
        <v>58</v>
      </c>
      <c r="L146">
        <v>7</v>
      </c>
      <c r="O146" s="20">
        <v>22463</v>
      </c>
      <c r="P146">
        <v>33</v>
      </c>
      <c r="Q146">
        <v>7</v>
      </c>
      <c r="T146">
        <v>1982.5</v>
      </c>
      <c r="U146">
        <v>51.333333333333336</v>
      </c>
      <c r="V146">
        <f t="shared" si="4"/>
        <v>4.644457714323629</v>
      </c>
      <c r="W146">
        <v>9.9</v>
      </c>
      <c r="X146">
        <v>9.9</v>
      </c>
      <c r="Y146">
        <v>110526</v>
      </c>
      <c r="Z146">
        <v>1982.5</v>
      </c>
      <c r="AA146">
        <f t="shared" si="5"/>
        <v>0.4691371428609726</v>
      </c>
      <c r="AB146" s="5">
        <v>0.467417367286854</v>
      </c>
      <c r="AM146">
        <v>1982.5</v>
      </c>
      <c r="AN146">
        <f t="shared" si="7"/>
        <v>4014.43419652359</v>
      </c>
      <c r="AO146">
        <f t="shared" si="6"/>
        <v>0.3668805563299599</v>
      </c>
    </row>
    <row r="147" spans="1:41" ht="12.75">
      <c r="A147" s="20">
        <v>22494</v>
      </c>
      <c r="B147">
        <v>34</v>
      </c>
      <c r="I147" s="8" t="s">
        <v>51</v>
      </c>
      <c r="J147">
        <v>1961</v>
      </c>
      <c r="K147" t="s">
        <v>59</v>
      </c>
      <c r="L147">
        <v>6.6</v>
      </c>
      <c r="O147" s="20">
        <v>22494</v>
      </c>
      <c r="P147">
        <v>34</v>
      </c>
      <c r="Q147">
        <v>6.6</v>
      </c>
      <c r="T147">
        <v>1982.75</v>
      </c>
      <c r="U147">
        <v>50</v>
      </c>
      <c r="V147">
        <f t="shared" si="4"/>
        <v>4.506168945286096</v>
      </c>
      <c r="W147">
        <v>10.666666666666666</v>
      </c>
      <c r="X147">
        <v>10.7</v>
      </c>
      <c r="Y147">
        <v>110959</v>
      </c>
      <c r="Z147">
        <v>1982.75</v>
      </c>
      <c r="AA147">
        <f t="shared" si="5"/>
        <v>0.42245333862057155</v>
      </c>
      <c r="AB147" s="5">
        <v>0.422321076637198</v>
      </c>
      <c r="AM147">
        <v>1982.75</v>
      </c>
      <c r="AN147">
        <f t="shared" si="7"/>
        <v>3910.163178432068</v>
      </c>
      <c r="AO147">
        <f t="shared" si="6"/>
        <v>0.3303722978559706</v>
      </c>
    </row>
    <row r="148" spans="1:41" ht="12.75">
      <c r="A148" s="20">
        <v>22525</v>
      </c>
      <c r="B148">
        <v>35</v>
      </c>
      <c r="I148" s="8" t="s">
        <v>51</v>
      </c>
      <c r="J148">
        <v>1961</v>
      </c>
      <c r="K148" t="s">
        <v>60</v>
      </c>
      <c r="L148">
        <v>6.7</v>
      </c>
      <c r="O148" s="20">
        <v>22525</v>
      </c>
      <c r="P148">
        <v>35</v>
      </c>
      <c r="Q148">
        <v>6.7</v>
      </c>
      <c r="T148">
        <v>1983</v>
      </c>
      <c r="U148">
        <v>52.666666666666664</v>
      </c>
      <c r="V148">
        <f t="shared" si="4"/>
        <v>4.760226201128595</v>
      </c>
      <c r="W148">
        <v>10.366666666666667</v>
      </c>
      <c r="X148">
        <v>10.4</v>
      </c>
      <c r="Y148">
        <v>110639</v>
      </c>
      <c r="Z148">
        <v>1983</v>
      </c>
      <c r="AA148">
        <f t="shared" si="5"/>
        <v>0.45918580718282265</v>
      </c>
      <c r="AB148" s="5">
        <v>0.458143648331255</v>
      </c>
      <c r="AM148">
        <v>1983</v>
      </c>
      <c r="AN148">
        <f t="shared" si="7"/>
        <v>4118.705214615112</v>
      </c>
      <c r="AO148">
        <f t="shared" si="6"/>
        <v>0.35909828706097613</v>
      </c>
    </row>
    <row r="149" spans="1:41" ht="12.75">
      <c r="A149" s="20">
        <v>22555</v>
      </c>
      <c r="B149">
        <v>37</v>
      </c>
      <c r="I149" s="8" t="s">
        <v>51</v>
      </c>
      <c r="J149">
        <v>1961</v>
      </c>
      <c r="K149" t="s">
        <v>61</v>
      </c>
      <c r="L149">
        <v>6.5</v>
      </c>
      <c r="O149" s="20">
        <v>22555</v>
      </c>
      <c r="P149">
        <v>37</v>
      </c>
      <c r="Q149">
        <v>6.5</v>
      </c>
      <c r="T149">
        <v>1983.25</v>
      </c>
      <c r="U149">
        <v>58.333333333333336</v>
      </c>
      <c r="V149">
        <f aca="true" t="shared" si="8" ref="V149:V212">10000*U149/Y149</f>
        <v>5.247313375551718</v>
      </c>
      <c r="W149">
        <v>10.133333333333333</v>
      </c>
      <c r="X149">
        <v>10.1</v>
      </c>
      <c r="Y149">
        <v>111168</v>
      </c>
      <c r="Z149">
        <v>1983.25</v>
      </c>
      <c r="AA149">
        <f aca="true" t="shared" si="9" ref="AA149:AA212">V149/W149</f>
        <v>0.5178269778504985</v>
      </c>
      <c r="AB149" s="5">
        <v>0.519781394796245</v>
      </c>
      <c r="AM149">
        <v>1983.25</v>
      </c>
      <c r="AN149">
        <f t="shared" si="7"/>
        <v>4561.8570415040795</v>
      </c>
      <c r="AO149">
        <f aca="true" t="shared" si="10" ref="AO149:AO212">AN149/(0.01*W149*Y149)</f>
        <v>0.4049575963179554</v>
      </c>
    </row>
    <row r="150" spans="1:41" ht="12.75">
      <c r="A150" s="20">
        <v>22586</v>
      </c>
      <c r="B150">
        <v>38</v>
      </c>
      <c r="I150" s="8" t="s">
        <v>51</v>
      </c>
      <c r="J150">
        <v>1961</v>
      </c>
      <c r="K150" t="s">
        <v>62</v>
      </c>
      <c r="L150">
        <v>6.1</v>
      </c>
      <c r="O150" s="20">
        <v>22586</v>
      </c>
      <c r="P150">
        <v>38</v>
      </c>
      <c r="Q150">
        <v>6.1</v>
      </c>
      <c r="T150">
        <v>1983.5</v>
      </c>
      <c r="U150">
        <v>65.33333333333333</v>
      </c>
      <c r="V150">
        <f t="shared" si="8"/>
        <v>5.828389610003419</v>
      </c>
      <c r="W150">
        <v>9.366666666666665</v>
      </c>
      <c r="X150">
        <v>9.4</v>
      </c>
      <c r="Y150">
        <v>112095</v>
      </c>
      <c r="Z150">
        <v>1983.5</v>
      </c>
      <c r="AA150">
        <f t="shared" si="9"/>
        <v>0.6222480010679807</v>
      </c>
      <c r="AB150" s="5">
        <v>0.623152004578259</v>
      </c>
      <c r="AM150">
        <v>1983.5</v>
      </c>
      <c r="AN150">
        <f aca="true" t="shared" si="11" ref="AN150:AN213">U150*$AJ$18/$AJ$17</f>
        <v>5109.279886484568</v>
      </c>
      <c r="AO150">
        <f t="shared" si="10"/>
        <v>0.48661824432579526</v>
      </c>
    </row>
    <row r="151" spans="1:41" ht="12.75">
      <c r="A151" s="20">
        <v>22616</v>
      </c>
      <c r="B151">
        <v>38</v>
      </c>
      <c r="I151" s="8" t="s">
        <v>51</v>
      </c>
      <c r="J151">
        <v>1961</v>
      </c>
      <c r="K151" t="s">
        <v>63</v>
      </c>
      <c r="L151">
        <v>6</v>
      </c>
      <c r="O151" s="20">
        <v>22616</v>
      </c>
      <c r="P151">
        <v>38</v>
      </c>
      <c r="Q151">
        <v>6</v>
      </c>
      <c r="T151">
        <v>1983.75</v>
      </c>
      <c r="U151">
        <v>73.66666666666667</v>
      </c>
      <c r="V151">
        <f t="shared" si="8"/>
        <v>6.567998097955303</v>
      </c>
      <c r="W151">
        <v>8.533333333333333</v>
      </c>
      <c r="X151">
        <v>8.5</v>
      </c>
      <c r="Y151">
        <v>112160</v>
      </c>
      <c r="Z151">
        <v>1983.75</v>
      </c>
      <c r="AA151">
        <f t="shared" si="9"/>
        <v>0.7696872771041371</v>
      </c>
      <c r="AB151" s="5">
        <v>0.769578995020371</v>
      </c>
      <c r="AM151">
        <v>1983.75</v>
      </c>
      <c r="AN151">
        <f t="shared" si="11"/>
        <v>5760.9737495565805</v>
      </c>
      <c r="AO151">
        <f t="shared" si="10"/>
        <v>0.6019205699680473</v>
      </c>
    </row>
    <row r="152" spans="1:41" ht="12.75">
      <c r="A152" s="20">
        <v>22647</v>
      </c>
      <c r="B152">
        <v>40</v>
      </c>
      <c r="I152" s="8" t="s">
        <v>51</v>
      </c>
      <c r="J152">
        <v>1962</v>
      </c>
      <c r="K152" t="s">
        <v>52</v>
      </c>
      <c r="L152">
        <v>5.8</v>
      </c>
      <c r="O152" s="20">
        <v>22647</v>
      </c>
      <c r="P152">
        <v>40</v>
      </c>
      <c r="Q152">
        <v>5.8</v>
      </c>
      <c r="T152">
        <v>1984</v>
      </c>
      <c r="U152">
        <v>80</v>
      </c>
      <c r="V152">
        <f t="shared" si="8"/>
        <v>7.1103526734926055</v>
      </c>
      <c r="W152">
        <v>7.866666666666667</v>
      </c>
      <c r="X152">
        <v>7.9</v>
      </c>
      <c r="Y152">
        <v>112512</v>
      </c>
      <c r="Z152">
        <v>1984</v>
      </c>
      <c r="AA152">
        <f t="shared" si="9"/>
        <v>0.9038583906982125</v>
      </c>
      <c r="AB152" s="5">
        <v>0.904125070634771</v>
      </c>
      <c r="AM152">
        <v>1984</v>
      </c>
      <c r="AN152">
        <f t="shared" si="11"/>
        <v>6256.261085491309</v>
      </c>
      <c r="AO152">
        <f t="shared" si="10"/>
        <v>0.7068467595650033</v>
      </c>
    </row>
    <row r="153" spans="1:41" ht="12.75">
      <c r="A153" s="20">
        <v>22678</v>
      </c>
      <c r="B153">
        <v>39</v>
      </c>
      <c r="I153" s="8" t="s">
        <v>51</v>
      </c>
      <c r="J153">
        <v>1962</v>
      </c>
      <c r="K153" t="s">
        <v>53</v>
      </c>
      <c r="L153">
        <v>5.5</v>
      </c>
      <c r="O153" s="20">
        <v>22678</v>
      </c>
      <c r="P153">
        <v>39</v>
      </c>
      <c r="Q153">
        <v>5.5</v>
      </c>
      <c r="T153">
        <v>1984.25</v>
      </c>
      <c r="U153">
        <v>86</v>
      </c>
      <c r="V153">
        <f t="shared" si="8"/>
        <v>7.575690841342131</v>
      </c>
      <c r="W153">
        <v>7.433333333333334</v>
      </c>
      <c r="X153">
        <v>7.5</v>
      </c>
      <c r="Y153">
        <v>113521</v>
      </c>
      <c r="Z153">
        <v>1984.25</v>
      </c>
      <c r="AA153">
        <f t="shared" si="9"/>
        <v>1.0191512342612732</v>
      </c>
      <c r="AB153" s="5">
        <v>1.01399151076874</v>
      </c>
      <c r="AM153">
        <v>1984.25</v>
      </c>
      <c r="AN153">
        <f t="shared" si="11"/>
        <v>6725.480666903156</v>
      </c>
      <c r="AO153">
        <f t="shared" si="10"/>
        <v>0.7970095258924048</v>
      </c>
    </row>
    <row r="154" spans="1:41" ht="12.75">
      <c r="A154" s="20">
        <v>22706</v>
      </c>
      <c r="B154">
        <v>39</v>
      </c>
      <c r="I154" s="8" t="s">
        <v>51</v>
      </c>
      <c r="J154">
        <v>1962</v>
      </c>
      <c r="K154" t="s">
        <v>54</v>
      </c>
      <c r="L154">
        <v>5.6</v>
      </c>
      <c r="O154" s="20">
        <v>22706</v>
      </c>
      <c r="P154">
        <v>39</v>
      </c>
      <c r="Q154">
        <v>5.6</v>
      </c>
      <c r="T154">
        <v>1984.5</v>
      </c>
      <c r="U154">
        <v>87.66666666666667</v>
      </c>
      <c r="V154">
        <f t="shared" si="8"/>
        <v>7.701069658078365</v>
      </c>
      <c r="W154">
        <v>7.433333333333334</v>
      </c>
      <c r="X154">
        <v>7.4</v>
      </c>
      <c r="Y154">
        <v>113837</v>
      </c>
      <c r="Z154">
        <v>1984.5</v>
      </c>
      <c r="AA154">
        <f t="shared" si="9"/>
        <v>1.036018339651798</v>
      </c>
      <c r="AB154" s="5">
        <v>1.0344963222279</v>
      </c>
      <c r="AM154">
        <v>1984.5</v>
      </c>
      <c r="AN154">
        <f t="shared" si="11"/>
        <v>6855.819439517559</v>
      </c>
      <c r="AO154">
        <f t="shared" si="10"/>
        <v>0.8102001527773575</v>
      </c>
    </row>
    <row r="155" spans="1:41" ht="12.75">
      <c r="A155" s="20">
        <v>22737</v>
      </c>
      <c r="B155">
        <v>39</v>
      </c>
      <c r="I155" s="8" t="s">
        <v>51</v>
      </c>
      <c r="J155">
        <v>1962</v>
      </c>
      <c r="K155" t="s">
        <v>55</v>
      </c>
      <c r="L155">
        <v>5.6</v>
      </c>
      <c r="O155" s="20">
        <v>22737</v>
      </c>
      <c r="P155">
        <v>39</v>
      </c>
      <c r="Q155">
        <v>5.6</v>
      </c>
      <c r="T155">
        <v>1984.75</v>
      </c>
      <c r="U155">
        <v>89.33333333333333</v>
      </c>
      <c r="V155">
        <f t="shared" si="8"/>
        <v>7.818631097729971</v>
      </c>
      <c r="W155">
        <v>7.3</v>
      </c>
      <c r="X155">
        <v>7.3</v>
      </c>
      <c r="Y155">
        <v>114257</v>
      </c>
      <c r="Z155">
        <v>1984.75</v>
      </c>
      <c r="AA155">
        <f t="shared" si="9"/>
        <v>1.0710453558534208</v>
      </c>
      <c r="AB155" s="5">
        <v>1.07470826482736</v>
      </c>
      <c r="AM155">
        <v>1984.75</v>
      </c>
      <c r="AN155">
        <f t="shared" si="11"/>
        <v>6986.158212131962</v>
      </c>
      <c r="AO155">
        <f t="shared" si="10"/>
        <v>0.8375924225777436</v>
      </c>
    </row>
    <row r="156" spans="1:41" ht="12.75">
      <c r="A156" s="20">
        <v>22767</v>
      </c>
      <c r="B156">
        <v>40</v>
      </c>
      <c r="I156" s="8" t="s">
        <v>51</v>
      </c>
      <c r="J156">
        <v>1962</v>
      </c>
      <c r="K156" t="s">
        <v>56</v>
      </c>
      <c r="L156">
        <v>5.5</v>
      </c>
      <c r="O156" s="20">
        <v>22767</v>
      </c>
      <c r="P156">
        <v>40</v>
      </c>
      <c r="Q156">
        <v>5.5</v>
      </c>
      <c r="T156">
        <v>1985</v>
      </c>
      <c r="U156">
        <v>90.33333333333333</v>
      </c>
      <c r="V156">
        <f t="shared" si="8"/>
        <v>7.856712125429074</v>
      </c>
      <c r="W156">
        <v>7.233333333333333</v>
      </c>
      <c r="X156">
        <v>7.3</v>
      </c>
      <c r="Y156">
        <v>114976</v>
      </c>
      <c r="Z156">
        <v>1985</v>
      </c>
      <c r="AA156">
        <f t="shared" si="9"/>
        <v>1.0861813998289043</v>
      </c>
      <c r="AB156" s="5">
        <v>1.08041302874456</v>
      </c>
      <c r="AM156">
        <v>1985</v>
      </c>
      <c r="AN156">
        <f t="shared" si="11"/>
        <v>7064.361475700602</v>
      </c>
      <c r="AO156">
        <f t="shared" si="10"/>
        <v>0.8494293029417562</v>
      </c>
    </row>
    <row r="157" spans="1:41" ht="12.75">
      <c r="A157" s="20">
        <v>22798</v>
      </c>
      <c r="B157">
        <v>39</v>
      </c>
      <c r="I157" s="8" t="s">
        <v>51</v>
      </c>
      <c r="J157">
        <v>1962</v>
      </c>
      <c r="K157" t="s">
        <v>57</v>
      </c>
      <c r="L157">
        <v>5.5</v>
      </c>
      <c r="O157" s="20">
        <v>22798</v>
      </c>
      <c r="P157">
        <v>39</v>
      </c>
      <c r="Q157">
        <v>5.5</v>
      </c>
      <c r="T157">
        <v>1985.25</v>
      </c>
      <c r="U157">
        <v>91.66666666666667</v>
      </c>
      <c r="V157">
        <f t="shared" si="8"/>
        <v>7.958764915448977</v>
      </c>
      <c r="W157">
        <v>7.3</v>
      </c>
      <c r="X157">
        <v>7.3</v>
      </c>
      <c r="Y157">
        <v>115177</v>
      </c>
      <c r="Z157">
        <v>1985.25</v>
      </c>
      <c r="AA157">
        <f t="shared" si="9"/>
        <v>1.0902417692395858</v>
      </c>
      <c r="AB157" s="5">
        <v>1.09313511149978</v>
      </c>
      <c r="AM157">
        <v>1985.25</v>
      </c>
      <c r="AN157">
        <f t="shared" si="11"/>
        <v>7168.632493792125</v>
      </c>
      <c r="AO157">
        <f t="shared" si="10"/>
        <v>0.852604644333852</v>
      </c>
    </row>
    <row r="158" spans="1:41" ht="12.75">
      <c r="A158" s="20">
        <v>22828</v>
      </c>
      <c r="B158">
        <v>39</v>
      </c>
      <c r="I158" s="8" t="s">
        <v>51</v>
      </c>
      <c r="J158">
        <v>1962</v>
      </c>
      <c r="K158" t="s">
        <v>58</v>
      </c>
      <c r="L158">
        <v>5.4</v>
      </c>
      <c r="O158" s="20">
        <v>22828</v>
      </c>
      <c r="P158">
        <v>39</v>
      </c>
      <c r="Q158">
        <v>5.4</v>
      </c>
      <c r="T158">
        <v>1985.5</v>
      </c>
      <c r="U158">
        <v>92</v>
      </c>
      <c r="V158">
        <f t="shared" si="8"/>
        <v>7.965023159170599</v>
      </c>
      <c r="W158">
        <v>7.2</v>
      </c>
      <c r="X158">
        <v>7.2</v>
      </c>
      <c r="Y158">
        <v>115505</v>
      </c>
      <c r="Z158">
        <v>1985.5</v>
      </c>
      <c r="AA158">
        <f t="shared" si="9"/>
        <v>1.106253216551472</v>
      </c>
      <c r="AB158" s="5">
        <v>1.10590215170092</v>
      </c>
      <c r="AM158">
        <v>1985.5</v>
      </c>
      <c r="AN158">
        <f t="shared" si="11"/>
        <v>7194.7002483150045</v>
      </c>
      <c r="AO158">
        <f t="shared" si="10"/>
        <v>0.8651261186763204</v>
      </c>
    </row>
    <row r="159" spans="1:41" ht="12.75">
      <c r="A159" s="20">
        <v>22859</v>
      </c>
      <c r="B159">
        <v>38</v>
      </c>
      <c r="I159" s="8" t="s">
        <v>51</v>
      </c>
      <c r="J159">
        <v>1962</v>
      </c>
      <c r="K159" t="s">
        <v>59</v>
      </c>
      <c r="L159">
        <v>5.7</v>
      </c>
      <c r="O159" s="20">
        <v>22859</v>
      </c>
      <c r="P159">
        <v>38</v>
      </c>
      <c r="Q159">
        <v>5.7</v>
      </c>
      <c r="T159">
        <v>1985.75</v>
      </c>
      <c r="U159">
        <v>91.66666666666667</v>
      </c>
      <c r="V159">
        <f t="shared" si="8"/>
        <v>7.887950939813501</v>
      </c>
      <c r="W159">
        <v>7.033333333333334</v>
      </c>
      <c r="X159">
        <v>7</v>
      </c>
      <c r="Y159">
        <v>116211</v>
      </c>
      <c r="Z159">
        <v>1985.75</v>
      </c>
      <c r="AA159">
        <f t="shared" si="9"/>
        <v>1.1215096122957582</v>
      </c>
      <c r="AB159" s="5">
        <v>1.11952450740921</v>
      </c>
      <c r="AM159">
        <v>1985.75</v>
      </c>
      <c r="AN159">
        <f t="shared" si="11"/>
        <v>7168.632493792125</v>
      </c>
      <c r="AO159">
        <f t="shared" si="10"/>
        <v>0.8770571180512997</v>
      </c>
    </row>
    <row r="160" spans="1:41" ht="12.75">
      <c r="A160" s="20">
        <v>22890</v>
      </c>
      <c r="B160">
        <v>38</v>
      </c>
      <c r="I160" s="8" t="s">
        <v>51</v>
      </c>
      <c r="J160">
        <v>1962</v>
      </c>
      <c r="K160" t="s">
        <v>60</v>
      </c>
      <c r="L160">
        <v>5.6</v>
      </c>
      <c r="O160" s="20">
        <v>22890</v>
      </c>
      <c r="P160">
        <v>38</v>
      </c>
      <c r="Q160">
        <v>5.6</v>
      </c>
      <c r="T160">
        <v>1986</v>
      </c>
      <c r="U160">
        <v>91</v>
      </c>
      <c r="V160">
        <f t="shared" si="8"/>
        <v>7.782567049808429</v>
      </c>
      <c r="W160">
        <v>7.033333333333334</v>
      </c>
      <c r="X160">
        <v>7</v>
      </c>
      <c r="Y160">
        <v>116928</v>
      </c>
      <c r="Z160">
        <v>1986</v>
      </c>
      <c r="AA160">
        <f t="shared" si="9"/>
        <v>1.1065261208258428</v>
      </c>
      <c r="AB160" s="5">
        <v>1.11065907241659</v>
      </c>
      <c r="AM160">
        <v>1986</v>
      </c>
      <c r="AN160">
        <f t="shared" si="11"/>
        <v>7116.496984746364</v>
      </c>
      <c r="AO160">
        <f t="shared" si="10"/>
        <v>0.8653395387252969</v>
      </c>
    </row>
    <row r="161" spans="1:41" ht="12.75">
      <c r="A161" s="20">
        <v>22920</v>
      </c>
      <c r="B161">
        <v>37</v>
      </c>
      <c r="I161" s="8" t="s">
        <v>51</v>
      </c>
      <c r="J161">
        <v>1962</v>
      </c>
      <c r="K161" t="s">
        <v>61</v>
      </c>
      <c r="L161">
        <v>5.4</v>
      </c>
      <c r="O161" s="20">
        <v>22920</v>
      </c>
      <c r="P161">
        <v>37</v>
      </c>
      <c r="Q161">
        <v>5.4</v>
      </c>
      <c r="T161">
        <v>1986.25</v>
      </c>
      <c r="U161">
        <v>91</v>
      </c>
      <c r="V161">
        <f t="shared" si="8"/>
        <v>7.735266866706901</v>
      </c>
      <c r="W161">
        <v>7.166666666666667</v>
      </c>
      <c r="X161">
        <v>7.2</v>
      </c>
      <c r="Y161">
        <v>117643</v>
      </c>
      <c r="Z161">
        <v>1986.25</v>
      </c>
      <c r="AA161">
        <f t="shared" si="9"/>
        <v>1.0793395627963118</v>
      </c>
      <c r="AB161" s="5">
        <v>1.07858243451463</v>
      </c>
      <c r="AM161">
        <v>1986.25</v>
      </c>
      <c r="AN161">
        <f t="shared" si="11"/>
        <v>7116.496984746364</v>
      </c>
      <c r="AO161">
        <f t="shared" si="10"/>
        <v>0.8440787630942211</v>
      </c>
    </row>
    <row r="162" spans="1:41" ht="12.75">
      <c r="A162" s="20">
        <v>22951</v>
      </c>
      <c r="B162">
        <v>37</v>
      </c>
      <c r="I162" s="8" t="s">
        <v>51</v>
      </c>
      <c r="J162">
        <v>1962</v>
      </c>
      <c r="K162" t="s">
        <v>62</v>
      </c>
      <c r="L162">
        <v>5.7</v>
      </c>
      <c r="O162" s="20">
        <v>22951</v>
      </c>
      <c r="P162">
        <v>37</v>
      </c>
      <c r="Q162">
        <v>5.7</v>
      </c>
      <c r="T162">
        <v>1986.5</v>
      </c>
      <c r="U162">
        <v>92</v>
      </c>
      <c r="V162">
        <f t="shared" si="8"/>
        <v>7.781772044829774</v>
      </c>
      <c r="W162">
        <v>6.966666666666666</v>
      </c>
      <c r="X162">
        <v>7</v>
      </c>
      <c r="Y162">
        <v>118225</v>
      </c>
      <c r="Z162">
        <v>1986.5</v>
      </c>
      <c r="AA162">
        <f t="shared" si="9"/>
        <v>1.1170007719851351</v>
      </c>
      <c r="AB162" s="5">
        <v>1.11452107898562</v>
      </c>
      <c r="AM162">
        <v>1986.5</v>
      </c>
      <c r="AN162">
        <f t="shared" si="11"/>
        <v>7194.7002483150045</v>
      </c>
      <c r="AO162">
        <f t="shared" si="10"/>
        <v>0.8735310577792939</v>
      </c>
    </row>
    <row r="163" spans="1:41" ht="12.75">
      <c r="A163" s="20">
        <v>22981</v>
      </c>
      <c r="B163">
        <v>37</v>
      </c>
      <c r="I163" s="8" t="s">
        <v>51</v>
      </c>
      <c r="J163">
        <v>1962</v>
      </c>
      <c r="K163" t="s">
        <v>63</v>
      </c>
      <c r="L163">
        <v>5.5</v>
      </c>
      <c r="O163" s="20">
        <v>22981</v>
      </c>
      <c r="P163">
        <v>37</v>
      </c>
      <c r="Q163">
        <v>5.5</v>
      </c>
      <c r="T163">
        <v>1986.75</v>
      </c>
      <c r="U163">
        <v>94</v>
      </c>
      <c r="V163">
        <f t="shared" si="8"/>
        <v>7.926669871065125</v>
      </c>
      <c r="W163">
        <v>6.833333333333333</v>
      </c>
      <c r="X163">
        <v>6.8</v>
      </c>
      <c r="Y163">
        <v>118587</v>
      </c>
      <c r="Z163">
        <v>1986.75</v>
      </c>
      <c r="AA163">
        <f t="shared" si="9"/>
        <v>1.1600004689363599</v>
      </c>
      <c r="AB163" s="5">
        <v>1.16121062384187</v>
      </c>
      <c r="AM163">
        <v>1986.75</v>
      </c>
      <c r="AN163">
        <f t="shared" si="11"/>
        <v>7351.106775452287</v>
      </c>
      <c r="AO163">
        <f t="shared" si="10"/>
        <v>0.9071582241197772</v>
      </c>
    </row>
    <row r="164" spans="1:41" ht="12.75">
      <c r="A164" s="20">
        <v>23012</v>
      </c>
      <c r="B164">
        <v>38</v>
      </c>
      <c r="I164" s="8" t="s">
        <v>51</v>
      </c>
      <c r="J164">
        <v>1963</v>
      </c>
      <c r="K164" t="s">
        <v>52</v>
      </c>
      <c r="L164">
        <v>5.7</v>
      </c>
      <c r="O164" s="20">
        <v>23012</v>
      </c>
      <c r="P164">
        <v>38</v>
      </c>
      <c r="Q164">
        <v>5.7</v>
      </c>
      <c r="T164">
        <v>1987</v>
      </c>
      <c r="U164">
        <v>95</v>
      </c>
      <c r="V164">
        <f t="shared" si="8"/>
        <v>7.977897026343856</v>
      </c>
      <c r="W164">
        <v>6.6</v>
      </c>
      <c r="X164">
        <v>6.6</v>
      </c>
      <c r="Y164">
        <v>119079</v>
      </c>
      <c r="Z164">
        <v>1987</v>
      </c>
      <c r="AA164">
        <f t="shared" si="9"/>
        <v>1.208772276718766</v>
      </c>
      <c r="AB164" s="5">
        <v>1.20665565857995</v>
      </c>
      <c r="AM164">
        <v>1987</v>
      </c>
      <c r="AN164">
        <f t="shared" si="11"/>
        <v>7429.310039020929</v>
      </c>
      <c r="AO164">
        <f t="shared" si="10"/>
        <v>0.9452993695070435</v>
      </c>
    </row>
    <row r="165" spans="1:41" ht="12.75">
      <c r="A165" s="20">
        <v>23043</v>
      </c>
      <c r="B165">
        <v>38</v>
      </c>
      <c r="I165" s="8" t="s">
        <v>51</v>
      </c>
      <c r="J165">
        <v>1963</v>
      </c>
      <c r="K165" t="s">
        <v>53</v>
      </c>
      <c r="L165">
        <v>5.9</v>
      </c>
      <c r="O165" s="20">
        <v>23043</v>
      </c>
      <c r="P165">
        <v>38</v>
      </c>
      <c r="Q165">
        <v>5.9</v>
      </c>
      <c r="T165">
        <v>1987.25</v>
      </c>
      <c r="U165">
        <v>98.66666666666667</v>
      </c>
      <c r="V165">
        <f t="shared" si="8"/>
        <v>8.245377992083323</v>
      </c>
      <c r="W165">
        <v>6.266666666666667</v>
      </c>
      <c r="X165">
        <v>6.3</v>
      </c>
      <c r="Y165">
        <v>119663</v>
      </c>
      <c r="Z165">
        <v>1987.25</v>
      </c>
      <c r="AA165">
        <f t="shared" si="9"/>
        <v>1.3157518072473389</v>
      </c>
      <c r="AB165" s="5">
        <v>1.31473749666873</v>
      </c>
      <c r="AM165">
        <v>1987.25</v>
      </c>
      <c r="AN165">
        <f t="shared" si="11"/>
        <v>7716.055338772614</v>
      </c>
      <c r="AO165">
        <f t="shared" si="10"/>
        <v>1.0289608537307984</v>
      </c>
    </row>
    <row r="166" spans="1:41" ht="12.75">
      <c r="A166" s="20">
        <v>23071</v>
      </c>
      <c r="B166">
        <v>38</v>
      </c>
      <c r="I166" s="8" t="s">
        <v>51</v>
      </c>
      <c r="J166">
        <v>1963</v>
      </c>
      <c r="K166" t="s">
        <v>54</v>
      </c>
      <c r="L166">
        <v>5.7</v>
      </c>
      <c r="O166" s="20">
        <v>23071</v>
      </c>
      <c r="P166">
        <v>38</v>
      </c>
      <c r="Q166">
        <v>5.7</v>
      </c>
      <c r="T166">
        <v>1987.5</v>
      </c>
      <c r="U166">
        <v>102.33333333333333</v>
      </c>
      <c r="V166">
        <f t="shared" si="8"/>
        <v>8.522309295979523</v>
      </c>
      <c r="W166">
        <v>6</v>
      </c>
      <c r="X166">
        <v>6</v>
      </c>
      <c r="Y166">
        <v>120077</v>
      </c>
      <c r="Z166">
        <v>1987.5</v>
      </c>
      <c r="AA166">
        <f t="shared" si="9"/>
        <v>1.420384882663254</v>
      </c>
      <c r="AB166" s="5">
        <v>1.41925939623688</v>
      </c>
      <c r="AM166">
        <v>1987.5</v>
      </c>
      <c r="AN166">
        <f t="shared" si="11"/>
        <v>8002.800638524299</v>
      </c>
      <c r="AO166">
        <f t="shared" si="10"/>
        <v>1.1107873334782818</v>
      </c>
    </row>
    <row r="167" spans="1:41" ht="12.75">
      <c r="A167" s="20">
        <v>23102</v>
      </c>
      <c r="B167">
        <v>38</v>
      </c>
      <c r="I167" s="8" t="s">
        <v>51</v>
      </c>
      <c r="J167">
        <v>1963</v>
      </c>
      <c r="K167" t="s">
        <v>55</v>
      </c>
      <c r="L167">
        <v>5.7</v>
      </c>
      <c r="O167" s="20">
        <v>23102</v>
      </c>
      <c r="P167">
        <v>38</v>
      </c>
      <c r="Q167">
        <v>5.7</v>
      </c>
      <c r="T167">
        <v>1987.75</v>
      </c>
      <c r="U167">
        <v>103.66666666666667</v>
      </c>
      <c r="V167">
        <f t="shared" si="8"/>
        <v>8.5964083045174</v>
      </c>
      <c r="W167">
        <v>5.833333333333333</v>
      </c>
      <c r="X167">
        <v>5.9</v>
      </c>
      <c r="Y167">
        <v>120593</v>
      </c>
      <c r="Z167">
        <v>1987.75</v>
      </c>
      <c r="AA167">
        <f t="shared" si="9"/>
        <v>1.4736699950601257</v>
      </c>
      <c r="AB167" s="5">
        <v>1.4671195395792</v>
      </c>
      <c r="AM167">
        <v>1987.75</v>
      </c>
      <c r="AN167">
        <f t="shared" si="11"/>
        <v>8107.071656615822</v>
      </c>
      <c r="AO167">
        <f t="shared" si="10"/>
        <v>1.152458030368854</v>
      </c>
    </row>
    <row r="168" spans="1:41" ht="12.75">
      <c r="A168" s="20">
        <v>23132</v>
      </c>
      <c r="B168">
        <v>37</v>
      </c>
      <c r="I168" s="8" t="s">
        <v>51</v>
      </c>
      <c r="J168">
        <v>1963</v>
      </c>
      <c r="K168" t="s">
        <v>56</v>
      </c>
      <c r="L168">
        <v>5.9</v>
      </c>
      <c r="O168" s="20">
        <v>23132</v>
      </c>
      <c r="P168">
        <v>37</v>
      </c>
      <c r="Q168">
        <v>5.9</v>
      </c>
      <c r="T168">
        <v>1988</v>
      </c>
      <c r="U168">
        <v>102.66666666666667</v>
      </c>
      <c r="V168">
        <f t="shared" si="8"/>
        <v>8.483936987486194</v>
      </c>
      <c r="W168">
        <v>5.7</v>
      </c>
      <c r="X168">
        <v>5.7</v>
      </c>
      <c r="Y168">
        <v>121013</v>
      </c>
      <c r="Z168">
        <v>1988</v>
      </c>
      <c r="AA168">
        <f t="shared" si="9"/>
        <v>1.4884099978045955</v>
      </c>
      <c r="AB168" s="5">
        <v>1.48376529530783</v>
      </c>
      <c r="AM168">
        <v>1988</v>
      </c>
      <c r="AN168">
        <f t="shared" si="11"/>
        <v>8028.86839304718</v>
      </c>
      <c r="AO168">
        <f t="shared" si="10"/>
        <v>1.1639851935651366</v>
      </c>
    </row>
    <row r="169" spans="1:41" ht="12.75">
      <c r="A169" s="20">
        <v>23163</v>
      </c>
      <c r="B169">
        <v>37</v>
      </c>
      <c r="I169" s="8" t="s">
        <v>51</v>
      </c>
      <c r="J169">
        <v>1963</v>
      </c>
      <c r="K169" t="s">
        <v>57</v>
      </c>
      <c r="L169">
        <v>5.6</v>
      </c>
      <c r="O169" s="20">
        <v>23163</v>
      </c>
      <c r="P169">
        <v>37</v>
      </c>
      <c r="Q169">
        <v>5.6</v>
      </c>
      <c r="T169">
        <v>1988.25</v>
      </c>
      <c r="U169">
        <v>103</v>
      </c>
      <c r="V169">
        <f t="shared" si="8"/>
        <v>8.493794582113553</v>
      </c>
      <c r="W169">
        <v>5.466666666666666</v>
      </c>
      <c r="X169">
        <v>5.5</v>
      </c>
      <c r="Y169">
        <v>121265</v>
      </c>
      <c r="Z169">
        <v>1988.25</v>
      </c>
      <c r="AA169">
        <f t="shared" si="9"/>
        <v>1.5537429113622356</v>
      </c>
      <c r="AB169" s="5">
        <v>1.55073772959951</v>
      </c>
      <c r="AM169">
        <v>1988.25</v>
      </c>
      <c r="AN169">
        <f t="shared" si="11"/>
        <v>8054.93614757006</v>
      </c>
      <c r="AO169">
        <f t="shared" si="10"/>
        <v>1.2150776641516907</v>
      </c>
    </row>
    <row r="170" spans="1:41" ht="12.75">
      <c r="A170" s="20">
        <v>23193</v>
      </c>
      <c r="B170">
        <v>38</v>
      </c>
      <c r="I170" s="8" t="s">
        <v>51</v>
      </c>
      <c r="J170">
        <v>1963</v>
      </c>
      <c r="K170" t="s">
        <v>58</v>
      </c>
      <c r="L170">
        <v>5.6</v>
      </c>
      <c r="O170" s="20">
        <v>23193</v>
      </c>
      <c r="P170">
        <v>38</v>
      </c>
      <c r="Q170">
        <v>5.6</v>
      </c>
      <c r="T170">
        <v>1988.5</v>
      </c>
      <c r="U170">
        <v>102.66666666666667</v>
      </c>
      <c r="V170">
        <f t="shared" si="8"/>
        <v>8.421029607574553</v>
      </c>
      <c r="W170">
        <v>5.466666666666666</v>
      </c>
      <c r="X170">
        <v>5.5</v>
      </c>
      <c r="Y170">
        <v>121917</v>
      </c>
      <c r="Z170">
        <v>1988.5</v>
      </c>
      <c r="AA170">
        <f t="shared" si="9"/>
        <v>1.5404322452880281</v>
      </c>
      <c r="AB170" s="5">
        <v>1.53600638340315</v>
      </c>
      <c r="AM170">
        <v>1988.5</v>
      </c>
      <c r="AN170">
        <f t="shared" si="11"/>
        <v>8028.86839304718</v>
      </c>
      <c r="AO170">
        <f t="shared" si="10"/>
        <v>1.2046682888789366</v>
      </c>
    </row>
    <row r="171" spans="1:41" ht="12.75">
      <c r="A171" s="20">
        <v>23224</v>
      </c>
      <c r="B171">
        <v>38</v>
      </c>
      <c r="I171" s="8" t="s">
        <v>51</v>
      </c>
      <c r="J171">
        <v>1963</v>
      </c>
      <c r="K171" t="s">
        <v>59</v>
      </c>
      <c r="L171">
        <v>5.4</v>
      </c>
      <c r="O171" s="20">
        <v>23224</v>
      </c>
      <c r="P171">
        <v>38</v>
      </c>
      <c r="Q171">
        <v>5.4</v>
      </c>
      <c r="T171">
        <v>1988.75</v>
      </c>
      <c r="U171">
        <v>103.33333333333333</v>
      </c>
      <c r="V171">
        <f t="shared" si="8"/>
        <v>8.436200552979338</v>
      </c>
      <c r="W171">
        <v>5.333333333333333</v>
      </c>
      <c r="X171">
        <v>5.3</v>
      </c>
      <c r="Y171">
        <v>122488</v>
      </c>
      <c r="Z171">
        <v>1988.75</v>
      </c>
      <c r="AA171">
        <f t="shared" si="9"/>
        <v>1.581787603683626</v>
      </c>
      <c r="AB171" s="5">
        <v>1.57977883096366</v>
      </c>
      <c r="AM171">
        <v>1988.75</v>
      </c>
      <c r="AN171">
        <f t="shared" si="11"/>
        <v>8081.00390209294</v>
      </c>
      <c r="AO171">
        <f t="shared" si="10"/>
        <v>1.2370095288048024</v>
      </c>
    </row>
    <row r="172" spans="1:41" ht="12.75">
      <c r="A172" s="20">
        <v>23255</v>
      </c>
      <c r="B172">
        <v>38</v>
      </c>
      <c r="I172" s="8" t="s">
        <v>51</v>
      </c>
      <c r="J172">
        <v>1963</v>
      </c>
      <c r="K172" t="s">
        <v>60</v>
      </c>
      <c r="L172">
        <v>5.5</v>
      </c>
      <c r="O172" s="20">
        <v>23255</v>
      </c>
      <c r="P172">
        <v>38</v>
      </c>
      <c r="Q172">
        <v>5.5</v>
      </c>
      <c r="T172">
        <v>1989</v>
      </c>
      <c r="U172">
        <v>102</v>
      </c>
      <c r="V172">
        <f t="shared" si="8"/>
        <v>8.27579492255641</v>
      </c>
      <c r="W172">
        <v>5.2</v>
      </c>
      <c r="X172">
        <v>5.2</v>
      </c>
      <c r="Y172">
        <v>123251</v>
      </c>
      <c r="Z172">
        <v>1989</v>
      </c>
      <c r="AA172">
        <f t="shared" si="9"/>
        <v>1.5914990235685402</v>
      </c>
      <c r="AB172" s="5">
        <v>1.5899407669126</v>
      </c>
      <c r="AM172">
        <v>1989</v>
      </c>
      <c r="AN172">
        <f t="shared" si="11"/>
        <v>7976.732884001419</v>
      </c>
      <c r="AO172">
        <f t="shared" si="10"/>
        <v>1.244604176093659</v>
      </c>
    </row>
    <row r="173" spans="1:41" ht="12.75">
      <c r="A173" s="20">
        <v>23285</v>
      </c>
      <c r="B173">
        <v>39</v>
      </c>
      <c r="I173" s="8" t="s">
        <v>51</v>
      </c>
      <c r="J173">
        <v>1963</v>
      </c>
      <c r="K173" t="s">
        <v>61</v>
      </c>
      <c r="L173">
        <v>5.5</v>
      </c>
      <c r="O173" s="20">
        <v>23285</v>
      </c>
      <c r="P173">
        <v>39</v>
      </c>
      <c r="Q173">
        <v>5.5</v>
      </c>
      <c r="T173">
        <v>1989.25</v>
      </c>
      <c r="U173">
        <v>99</v>
      </c>
      <c r="V173">
        <f t="shared" si="8"/>
        <v>8.004657255130258</v>
      </c>
      <c r="W173">
        <v>5.233333333333333</v>
      </c>
      <c r="X173">
        <v>5.2</v>
      </c>
      <c r="Y173">
        <v>123678</v>
      </c>
      <c r="Z173">
        <v>1989.25</v>
      </c>
      <c r="AA173">
        <f t="shared" si="9"/>
        <v>1.5295523417446353</v>
      </c>
      <c r="AB173" s="5">
        <v>1.52935118434603</v>
      </c>
      <c r="AM173">
        <v>1989.25</v>
      </c>
      <c r="AN173">
        <f t="shared" si="11"/>
        <v>7742.123093295495</v>
      </c>
      <c r="AO173">
        <f t="shared" si="10"/>
        <v>1.196159849234883</v>
      </c>
    </row>
    <row r="174" spans="1:41" ht="12.75">
      <c r="A174" s="20">
        <v>23316</v>
      </c>
      <c r="B174">
        <v>38</v>
      </c>
      <c r="I174" s="8" t="s">
        <v>51</v>
      </c>
      <c r="J174">
        <v>1963</v>
      </c>
      <c r="K174" t="s">
        <v>62</v>
      </c>
      <c r="L174">
        <v>5.7</v>
      </c>
      <c r="O174" s="20">
        <v>23316</v>
      </c>
      <c r="P174">
        <v>38</v>
      </c>
      <c r="Q174">
        <v>5.7</v>
      </c>
      <c r="T174">
        <v>1989.5</v>
      </c>
      <c r="U174">
        <v>95.33333333333333</v>
      </c>
      <c r="V174">
        <f t="shared" si="8"/>
        <v>7.686560344873923</v>
      </c>
      <c r="W174">
        <v>5.233333333333333</v>
      </c>
      <c r="X174">
        <v>5.3</v>
      </c>
      <c r="Y174">
        <v>124026</v>
      </c>
      <c r="Z174">
        <v>1989.5</v>
      </c>
      <c r="AA174">
        <f t="shared" si="9"/>
        <v>1.4687694926510682</v>
      </c>
      <c r="AB174" s="5">
        <v>1.45948152684221</v>
      </c>
      <c r="AM174">
        <v>1989.5</v>
      </c>
      <c r="AN174">
        <f t="shared" si="11"/>
        <v>7455.377793543808</v>
      </c>
      <c r="AO174">
        <f t="shared" si="10"/>
        <v>1.1486256775537111</v>
      </c>
    </row>
    <row r="175" spans="1:41" ht="12.75">
      <c r="A175" s="20">
        <v>23346</v>
      </c>
      <c r="B175">
        <v>40</v>
      </c>
      <c r="I175" s="8" t="s">
        <v>51</v>
      </c>
      <c r="J175">
        <v>1963</v>
      </c>
      <c r="K175" t="s">
        <v>63</v>
      </c>
      <c r="L175">
        <v>5.5</v>
      </c>
      <c r="O175" s="20">
        <v>23346</v>
      </c>
      <c r="P175">
        <v>40</v>
      </c>
      <c r="Q175">
        <v>5.5</v>
      </c>
      <c r="T175">
        <v>1989.75</v>
      </c>
      <c r="U175">
        <v>95.66666666666667</v>
      </c>
      <c r="V175">
        <f t="shared" si="8"/>
        <v>7.687280363418188</v>
      </c>
      <c r="W175">
        <v>5.366666666666667</v>
      </c>
      <c r="X175">
        <v>5.4</v>
      </c>
      <c r="Y175">
        <v>124448</v>
      </c>
      <c r="Z175">
        <v>1989.75</v>
      </c>
      <c r="AA175">
        <f t="shared" si="9"/>
        <v>1.4324124900779232</v>
      </c>
      <c r="AB175" s="5">
        <v>1.43342323444211</v>
      </c>
      <c r="AM175">
        <v>1989.75</v>
      </c>
      <c r="AN175">
        <f t="shared" si="11"/>
        <v>7481.44554806669</v>
      </c>
      <c r="AO175">
        <f t="shared" si="10"/>
        <v>1.120193315005777</v>
      </c>
    </row>
    <row r="176" spans="1:41" ht="12.75">
      <c r="A176" s="20">
        <v>23377</v>
      </c>
      <c r="B176">
        <v>40</v>
      </c>
      <c r="I176" s="8" t="s">
        <v>51</v>
      </c>
      <c r="J176">
        <v>1964</v>
      </c>
      <c r="K176" t="s">
        <v>52</v>
      </c>
      <c r="L176">
        <v>5.6</v>
      </c>
      <c r="O176" s="20">
        <v>23377</v>
      </c>
      <c r="P176">
        <v>40</v>
      </c>
      <c r="Q176">
        <v>5.6</v>
      </c>
      <c r="T176">
        <v>1990</v>
      </c>
      <c r="U176">
        <v>93</v>
      </c>
      <c r="V176">
        <f t="shared" si="8"/>
        <v>7.393803515634317</v>
      </c>
      <c r="W176">
        <v>5.3</v>
      </c>
      <c r="X176">
        <v>5.3</v>
      </c>
      <c r="Y176">
        <v>125781</v>
      </c>
      <c r="Z176">
        <v>1990</v>
      </c>
      <c r="AA176">
        <f t="shared" si="9"/>
        <v>1.3950572671008146</v>
      </c>
      <c r="AB176" s="5">
        <v>1.39493025348732</v>
      </c>
      <c r="AM176">
        <v>1990</v>
      </c>
      <c r="AN176">
        <f t="shared" si="11"/>
        <v>7272.903511883646</v>
      </c>
      <c r="AO176">
        <f t="shared" si="10"/>
        <v>1.090980311524335</v>
      </c>
    </row>
    <row r="177" spans="1:41" ht="12.75">
      <c r="A177" s="20">
        <v>23408</v>
      </c>
      <c r="B177">
        <v>40</v>
      </c>
      <c r="I177" s="8" t="s">
        <v>51</v>
      </c>
      <c r="J177">
        <v>1964</v>
      </c>
      <c r="K177" t="s">
        <v>53</v>
      </c>
      <c r="L177">
        <v>5.4</v>
      </c>
      <c r="O177" s="20">
        <v>23408</v>
      </c>
      <c r="P177">
        <v>40</v>
      </c>
      <c r="Q177">
        <v>5.4</v>
      </c>
      <c r="T177">
        <v>1990.25</v>
      </c>
      <c r="U177">
        <v>87.33333333333333</v>
      </c>
      <c r="V177">
        <f t="shared" si="8"/>
        <v>6.947482863317555</v>
      </c>
      <c r="W177">
        <v>5.333333333333333</v>
      </c>
      <c r="X177">
        <v>5.3</v>
      </c>
      <c r="Y177">
        <v>125705</v>
      </c>
      <c r="Z177">
        <v>1990.25</v>
      </c>
      <c r="AA177">
        <f t="shared" si="9"/>
        <v>1.3026530368720417</v>
      </c>
      <c r="AB177" s="5">
        <v>1.30160465000745</v>
      </c>
      <c r="AM177">
        <v>1990.25</v>
      </c>
      <c r="AN177">
        <f t="shared" si="11"/>
        <v>6829.751684994678</v>
      </c>
      <c r="AO177">
        <f t="shared" si="10"/>
        <v>1.0187171878099535</v>
      </c>
    </row>
    <row r="178" spans="1:41" ht="12.75">
      <c r="A178" s="20">
        <v>23437</v>
      </c>
      <c r="B178">
        <v>40</v>
      </c>
      <c r="I178" s="8" t="s">
        <v>51</v>
      </c>
      <c r="J178">
        <v>1964</v>
      </c>
      <c r="K178" t="s">
        <v>54</v>
      </c>
      <c r="L178">
        <v>5.4</v>
      </c>
      <c r="O178" s="20">
        <v>23437</v>
      </c>
      <c r="P178">
        <v>40</v>
      </c>
      <c r="Q178">
        <v>5.4</v>
      </c>
      <c r="T178">
        <v>1990.5</v>
      </c>
      <c r="U178">
        <v>82.66666666666667</v>
      </c>
      <c r="V178">
        <f t="shared" si="8"/>
        <v>6.567570502074876</v>
      </c>
      <c r="W178">
        <v>5.7</v>
      </c>
      <c r="X178">
        <v>5.7</v>
      </c>
      <c r="Y178">
        <v>125871</v>
      </c>
      <c r="Z178">
        <v>1990.5</v>
      </c>
      <c r="AA178">
        <f t="shared" si="9"/>
        <v>1.1522053512412063</v>
      </c>
      <c r="AB178" s="5">
        <v>1.15466989477604</v>
      </c>
      <c r="AM178">
        <v>1990.5</v>
      </c>
      <c r="AN178">
        <f t="shared" si="11"/>
        <v>6464.803121674352</v>
      </c>
      <c r="AO178">
        <f t="shared" si="10"/>
        <v>0.9010621876831504</v>
      </c>
    </row>
    <row r="179" spans="1:41" ht="12.75">
      <c r="A179" s="20">
        <v>23468</v>
      </c>
      <c r="B179">
        <v>42</v>
      </c>
      <c r="I179" s="8" t="s">
        <v>51</v>
      </c>
      <c r="J179">
        <v>1964</v>
      </c>
      <c r="K179" t="s">
        <v>55</v>
      </c>
      <c r="L179">
        <v>5.3</v>
      </c>
      <c r="O179" s="20">
        <v>23468</v>
      </c>
      <c r="P179">
        <v>42</v>
      </c>
      <c r="Q179">
        <v>5.3</v>
      </c>
      <c r="T179">
        <v>1990.75</v>
      </c>
      <c r="U179">
        <v>72.33333333333333</v>
      </c>
      <c r="V179">
        <f t="shared" si="8"/>
        <v>5.737598722392763</v>
      </c>
      <c r="W179">
        <v>6.133333333333334</v>
      </c>
      <c r="X179">
        <v>6.1</v>
      </c>
      <c r="Y179">
        <v>126069</v>
      </c>
      <c r="Z179">
        <v>1990.75</v>
      </c>
      <c r="AA179">
        <f t="shared" si="9"/>
        <v>0.9354780525640374</v>
      </c>
      <c r="AB179" s="5">
        <v>0.938418958657671</v>
      </c>
      <c r="AM179">
        <v>1990.75</v>
      </c>
      <c r="AN179">
        <f t="shared" si="11"/>
        <v>5656.702731465059</v>
      </c>
      <c r="AO179">
        <f t="shared" si="10"/>
        <v>0.7315743670734476</v>
      </c>
    </row>
    <row r="180" spans="1:41" ht="12.75">
      <c r="A180" s="20">
        <v>23498</v>
      </c>
      <c r="B180">
        <v>42</v>
      </c>
      <c r="I180" s="8" t="s">
        <v>51</v>
      </c>
      <c r="J180">
        <v>1964</v>
      </c>
      <c r="K180" t="s">
        <v>56</v>
      </c>
      <c r="L180">
        <v>5.1</v>
      </c>
      <c r="O180" s="20">
        <v>23498</v>
      </c>
      <c r="P180">
        <v>42</v>
      </c>
      <c r="Q180">
        <v>5.1</v>
      </c>
      <c r="T180">
        <v>1991</v>
      </c>
      <c r="U180">
        <v>64.66666666666667</v>
      </c>
      <c r="V180">
        <f t="shared" si="8"/>
        <v>5.129384764669645</v>
      </c>
      <c r="W180">
        <v>6.6</v>
      </c>
      <c r="X180">
        <v>6.6</v>
      </c>
      <c r="Y180">
        <v>126071</v>
      </c>
      <c r="Z180">
        <v>1991</v>
      </c>
      <c r="AA180">
        <f t="shared" si="9"/>
        <v>0.7771795097984311</v>
      </c>
      <c r="AB180" s="5">
        <v>0.780181774310303</v>
      </c>
      <c r="AM180">
        <v>1991</v>
      </c>
      <c r="AN180">
        <f t="shared" si="11"/>
        <v>5057.144377438808</v>
      </c>
      <c r="AO180">
        <f t="shared" si="10"/>
        <v>0.6077797404491418</v>
      </c>
    </row>
    <row r="181" spans="1:41" ht="12.75">
      <c r="A181" s="20">
        <v>23529</v>
      </c>
      <c r="B181">
        <v>43</v>
      </c>
      <c r="I181" s="8" t="s">
        <v>51</v>
      </c>
      <c r="J181">
        <v>1964</v>
      </c>
      <c r="K181" t="s">
        <v>57</v>
      </c>
      <c r="L181">
        <v>5.2</v>
      </c>
      <c r="O181" s="20">
        <v>23529</v>
      </c>
      <c r="P181">
        <v>43</v>
      </c>
      <c r="Q181">
        <v>5.2</v>
      </c>
      <c r="T181">
        <v>1991.25</v>
      </c>
      <c r="U181">
        <v>62.666666666666664</v>
      </c>
      <c r="V181">
        <f t="shared" si="8"/>
        <v>4.9596893335021734</v>
      </c>
      <c r="W181">
        <v>6.833333333333333</v>
      </c>
      <c r="X181">
        <v>6.8</v>
      </c>
      <c r="Y181">
        <v>126352</v>
      </c>
      <c r="Z181">
        <v>1991.25</v>
      </c>
      <c r="AA181">
        <f t="shared" si="9"/>
        <v>0.7258081951466595</v>
      </c>
      <c r="AB181" s="5">
        <v>0.726794757799512</v>
      </c>
      <c r="AM181">
        <v>1991.25</v>
      </c>
      <c r="AN181">
        <f t="shared" si="11"/>
        <v>4900.737850301524</v>
      </c>
      <c r="AO181">
        <f t="shared" si="10"/>
        <v>0.5676056958533409</v>
      </c>
    </row>
    <row r="182" spans="1:41" ht="12.75">
      <c r="A182" s="20">
        <v>23559</v>
      </c>
      <c r="B182">
        <v>45</v>
      </c>
      <c r="I182" s="8" t="s">
        <v>51</v>
      </c>
      <c r="J182">
        <v>1964</v>
      </c>
      <c r="K182" t="s">
        <v>58</v>
      </c>
      <c r="L182">
        <v>4.9</v>
      </c>
      <c r="O182" s="20">
        <v>23559</v>
      </c>
      <c r="P182">
        <v>45</v>
      </c>
      <c r="Q182">
        <v>4.9</v>
      </c>
      <c r="T182">
        <v>1991.5</v>
      </c>
      <c r="U182">
        <v>61</v>
      </c>
      <c r="V182">
        <f t="shared" si="8"/>
        <v>4.829082157728906</v>
      </c>
      <c r="W182">
        <v>6.866666666666667</v>
      </c>
      <c r="X182">
        <v>6.9</v>
      </c>
      <c r="Y182">
        <v>126318</v>
      </c>
      <c r="Z182">
        <v>1991.5</v>
      </c>
      <c r="AA182">
        <f t="shared" si="9"/>
        <v>0.7032643919022679</v>
      </c>
      <c r="AB182" s="5">
        <v>0.704550704550704</v>
      </c>
      <c r="AM182">
        <v>1991.5</v>
      </c>
      <c r="AN182">
        <f t="shared" si="11"/>
        <v>4770.399077687122</v>
      </c>
      <c r="AO182">
        <f t="shared" si="10"/>
        <v>0.5499757059837335</v>
      </c>
    </row>
    <row r="183" spans="1:41" ht="12.75">
      <c r="A183" s="20">
        <v>23590</v>
      </c>
      <c r="B183">
        <v>44</v>
      </c>
      <c r="I183" s="8" t="s">
        <v>51</v>
      </c>
      <c r="J183">
        <v>1964</v>
      </c>
      <c r="K183" t="s">
        <v>59</v>
      </c>
      <c r="L183">
        <v>5</v>
      </c>
      <c r="O183" s="20">
        <v>23590</v>
      </c>
      <c r="P183">
        <v>44</v>
      </c>
      <c r="Q183">
        <v>5</v>
      </c>
      <c r="T183">
        <v>1991.75</v>
      </c>
      <c r="U183">
        <v>59.666666666666664</v>
      </c>
      <c r="V183">
        <f t="shared" si="8"/>
        <v>4.710439544534705</v>
      </c>
      <c r="W183">
        <v>7.1</v>
      </c>
      <c r="X183">
        <v>7.1</v>
      </c>
      <c r="Y183">
        <v>126669</v>
      </c>
      <c r="Z183">
        <v>1991.75</v>
      </c>
      <c r="AA183">
        <f t="shared" si="9"/>
        <v>0.6634421893710853</v>
      </c>
      <c r="AB183" s="5">
        <v>0.663675799933261</v>
      </c>
      <c r="AM183">
        <v>1991.75</v>
      </c>
      <c r="AN183">
        <f t="shared" si="11"/>
        <v>4666.128059595601</v>
      </c>
      <c r="AO183">
        <f t="shared" si="10"/>
        <v>0.5188334439794346</v>
      </c>
    </row>
    <row r="184" spans="1:41" ht="12.75">
      <c r="A184" s="20">
        <v>23621</v>
      </c>
      <c r="B184">
        <v>45</v>
      </c>
      <c r="I184" s="8" t="s">
        <v>51</v>
      </c>
      <c r="J184">
        <v>1964</v>
      </c>
      <c r="K184" t="s">
        <v>60</v>
      </c>
      <c r="L184">
        <v>5.1</v>
      </c>
      <c r="O184" s="20">
        <v>23621</v>
      </c>
      <c r="P184">
        <v>45</v>
      </c>
      <c r="Q184">
        <v>5.1</v>
      </c>
      <c r="T184">
        <v>1992</v>
      </c>
      <c r="U184">
        <v>61.333333333333336</v>
      </c>
      <c r="V184">
        <f t="shared" si="8"/>
        <v>4.815858832520657</v>
      </c>
      <c r="W184">
        <v>7.366666666666667</v>
      </c>
      <c r="X184">
        <v>7.4</v>
      </c>
      <c r="Y184">
        <v>127357</v>
      </c>
      <c r="Z184">
        <v>1992</v>
      </c>
      <c r="AA184">
        <f t="shared" si="9"/>
        <v>0.6537364931023516</v>
      </c>
      <c r="AB184" s="5">
        <v>0.652551689896088</v>
      </c>
      <c r="AM184">
        <v>1992</v>
      </c>
      <c r="AN184">
        <f t="shared" si="11"/>
        <v>4796.466832210004</v>
      </c>
      <c r="AO184">
        <f t="shared" si="10"/>
        <v>0.5112432727452251</v>
      </c>
    </row>
    <row r="185" spans="1:41" ht="12.75">
      <c r="A185" s="20">
        <v>23651</v>
      </c>
      <c r="B185">
        <v>45</v>
      </c>
      <c r="I185" s="8" t="s">
        <v>51</v>
      </c>
      <c r="J185">
        <v>1964</v>
      </c>
      <c r="K185" t="s">
        <v>61</v>
      </c>
      <c r="L185">
        <v>5.1</v>
      </c>
      <c r="O185" s="20">
        <v>23651</v>
      </c>
      <c r="P185">
        <v>45</v>
      </c>
      <c r="Q185">
        <v>5.1</v>
      </c>
      <c r="T185">
        <v>1992.25</v>
      </c>
      <c r="U185">
        <v>62.333333333333336</v>
      </c>
      <c r="V185">
        <f t="shared" si="8"/>
        <v>4.864471151344883</v>
      </c>
      <c r="W185">
        <v>7.6</v>
      </c>
      <c r="X185">
        <v>7.6</v>
      </c>
      <c r="Y185">
        <v>128140</v>
      </c>
      <c r="Z185">
        <v>1992.25</v>
      </c>
      <c r="AA185">
        <f t="shared" si="9"/>
        <v>0.640061993598011</v>
      </c>
      <c r="AB185" s="5">
        <v>0.640432891537381</v>
      </c>
      <c r="AM185">
        <v>1992.25</v>
      </c>
      <c r="AN185">
        <f t="shared" si="11"/>
        <v>4874.670095778645</v>
      </c>
      <c r="AO185">
        <f t="shared" si="10"/>
        <v>0.500549367856153</v>
      </c>
    </row>
    <row r="186" spans="1:41" ht="12.75">
      <c r="A186" s="20">
        <v>23682</v>
      </c>
      <c r="B186">
        <v>47</v>
      </c>
      <c r="I186" s="8" t="s">
        <v>51</v>
      </c>
      <c r="J186">
        <v>1964</v>
      </c>
      <c r="K186" t="s">
        <v>62</v>
      </c>
      <c r="L186">
        <v>4.8</v>
      </c>
      <c r="O186" s="20">
        <v>23682</v>
      </c>
      <c r="P186">
        <v>47</v>
      </c>
      <c r="Q186">
        <v>4.8</v>
      </c>
      <c r="T186">
        <v>1992.5</v>
      </c>
      <c r="U186">
        <v>62</v>
      </c>
      <c r="V186">
        <f t="shared" si="8"/>
        <v>4.822688415435715</v>
      </c>
      <c r="W186">
        <v>7.633333333333333</v>
      </c>
      <c r="X186">
        <v>7.6</v>
      </c>
      <c r="Y186">
        <v>128559</v>
      </c>
      <c r="Z186">
        <v>1992.5</v>
      </c>
      <c r="AA186">
        <f t="shared" si="9"/>
        <v>0.6317932421968185</v>
      </c>
      <c r="AB186" s="5">
        <v>0.632265959616561</v>
      </c>
      <c r="AM186">
        <v>1992.5</v>
      </c>
      <c r="AN186">
        <f t="shared" si="11"/>
        <v>4848.602341255764</v>
      </c>
      <c r="AO186">
        <f t="shared" si="10"/>
        <v>0.4940829344040426</v>
      </c>
    </row>
    <row r="187" spans="1:41" ht="12.75">
      <c r="A187" s="20">
        <v>23712</v>
      </c>
      <c r="B187">
        <v>47</v>
      </c>
      <c r="I187" s="8" t="s">
        <v>51</v>
      </c>
      <c r="J187">
        <v>1964</v>
      </c>
      <c r="K187" t="s">
        <v>63</v>
      </c>
      <c r="L187">
        <v>5</v>
      </c>
      <c r="O187" s="20">
        <v>23712</v>
      </c>
      <c r="P187">
        <v>47</v>
      </c>
      <c r="Q187">
        <v>5</v>
      </c>
      <c r="T187">
        <v>1992.75</v>
      </c>
      <c r="U187">
        <v>64.33333333333333</v>
      </c>
      <c r="V187">
        <f t="shared" si="8"/>
        <v>5.012726611604592</v>
      </c>
      <c r="W187">
        <v>7.366666666666667</v>
      </c>
      <c r="X187">
        <v>7.4</v>
      </c>
      <c r="Y187">
        <v>128340</v>
      </c>
      <c r="Z187">
        <v>1992.75</v>
      </c>
      <c r="AA187">
        <f t="shared" si="9"/>
        <v>0.680460626009673</v>
      </c>
      <c r="AB187" s="5">
        <v>0.67671809256662</v>
      </c>
      <c r="AM187">
        <v>1992.75</v>
      </c>
      <c r="AN187">
        <f t="shared" si="11"/>
        <v>5031.076622915927</v>
      </c>
      <c r="AO187">
        <f t="shared" si="10"/>
        <v>0.5321424168391715</v>
      </c>
    </row>
    <row r="188" spans="1:41" ht="12.75">
      <c r="A188" s="20">
        <v>23743</v>
      </c>
      <c r="B188">
        <v>47</v>
      </c>
      <c r="I188" s="8" t="s">
        <v>51</v>
      </c>
      <c r="J188">
        <v>1965</v>
      </c>
      <c r="K188" t="s">
        <v>52</v>
      </c>
      <c r="L188">
        <v>4.9</v>
      </c>
      <c r="O188" s="20">
        <v>23743</v>
      </c>
      <c r="P188">
        <v>47</v>
      </c>
      <c r="Q188">
        <v>4.9</v>
      </c>
      <c r="T188">
        <v>1993</v>
      </c>
      <c r="U188">
        <v>66.33333333333333</v>
      </c>
      <c r="V188">
        <f t="shared" si="8"/>
        <v>5.162729760931885</v>
      </c>
      <c r="W188">
        <v>7.133333333333333</v>
      </c>
      <c r="X188">
        <v>7.2</v>
      </c>
      <c r="Y188">
        <v>128485</v>
      </c>
      <c r="Z188">
        <v>1993</v>
      </c>
      <c r="AA188">
        <f t="shared" si="9"/>
        <v>0.7237471627474605</v>
      </c>
      <c r="AB188" s="5">
        <v>0.72195617472065</v>
      </c>
      <c r="AM188">
        <v>1993</v>
      </c>
      <c r="AN188">
        <f t="shared" si="11"/>
        <v>5187.48315005321</v>
      </c>
      <c r="AO188">
        <f t="shared" si="10"/>
        <v>0.5659939012539604</v>
      </c>
    </row>
    <row r="189" spans="1:41" ht="12.75">
      <c r="A189" s="20">
        <v>23774</v>
      </c>
      <c r="B189">
        <v>49</v>
      </c>
      <c r="I189" s="8" t="s">
        <v>51</v>
      </c>
      <c r="J189">
        <v>1965</v>
      </c>
      <c r="K189" t="s">
        <v>53</v>
      </c>
      <c r="L189">
        <v>5.1</v>
      </c>
      <c r="O189" s="20">
        <v>23774</v>
      </c>
      <c r="P189">
        <v>49</v>
      </c>
      <c r="Q189">
        <v>5.1</v>
      </c>
      <c r="T189">
        <v>1993.25</v>
      </c>
      <c r="U189">
        <v>67</v>
      </c>
      <c r="V189">
        <f t="shared" si="8"/>
        <v>5.19033822412965</v>
      </c>
      <c r="W189">
        <v>7.066666666666666</v>
      </c>
      <c r="X189">
        <v>7.1</v>
      </c>
      <c r="Y189">
        <v>129086</v>
      </c>
      <c r="Z189">
        <v>1993.25</v>
      </c>
      <c r="AA189">
        <f t="shared" si="9"/>
        <v>0.7344818241692901</v>
      </c>
      <c r="AB189" s="5">
        <v>0.734112490869247</v>
      </c>
      <c r="AM189">
        <v>1993.25</v>
      </c>
      <c r="AN189">
        <f t="shared" si="11"/>
        <v>5239.618659098971</v>
      </c>
      <c r="AO189">
        <f t="shared" si="10"/>
        <v>0.5743887568188748</v>
      </c>
    </row>
    <row r="190" spans="1:41" ht="12.75">
      <c r="A190" s="20">
        <v>23802</v>
      </c>
      <c r="B190">
        <v>50</v>
      </c>
      <c r="I190" s="8" t="s">
        <v>51</v>
      </c>
      <c r="J190">
        <v>1965</v>
      </c>
      <c r="K190" t="s">
        <v>54</v>
      </c>
      <c r="L190">
        <v>4.7</v>
      </c>
      <c r="O190" s="20">
        <v>23802</v>
      </c>
      <c r="P190">
        <v>50</v>
      </c>
      <c r="Q190">
        <v>4.7</v>
      </c>
      <c r="T190">
        <v>1993.5</v>
      </c>
      <c r="U190">
        <v>70</v>
      </c>
      <c r="V190">
        <f t="shared" si="8"/>
        <v>5.40841239917174</v>
      </c>
      <c r="W190">
        <v>6.8</v>
      </c>
      <c r="X190">
        <v>6.8</v>
      </c>
      <c r="Y190">
        <v>129428</v>
      </c>
      <c r="Z190">
        <v>1993.5</v>
      </c>
      <c r="AA190">
        <f t="shared" si="9"/>
        <v>0.7953547645840795</v>
      </c>
      <c r="AB190" s="5">
        <v>0.79524368538645</v>
      </c>
      <c r="AM190">
        <v>1993.5</v>
      </c>
      <c r="AN190">
        <f t="shared" si="11"/>
        <v>5474.228449804896</v>
      </c>
      <c r="AO190">
        <f t="shared" si="10"/>
        <v>0.6219933828534346</v>
      </c>
    </row>
    <row r="191" spans="1:41" ht="12.75">
      <c r="A191" s="20">
        <v>23833</v>
      </c>
      <c r="B191">
        <v>51</v>
      </c>
      <c r="I191" s="8" t="s">
        <v>51</v>
      </c>
      <c r="J191">
        <v>1965</v>
      </c>
      <c r="K191" t="s">
        <v>55</v>
      </c>
      <c r="L191">
        <v>4.8</v>
      </c>
      <c r="O191" s="20">
        <v>23833</v>
      </c>
      <c r="P191">
        <v>51</v>
      </c>
      <c r="Q191">
        <v>4.8</v>
      </c>
      <c r="T191">
        <v>1993.75</v>
      </c>
      <c r="U191">
        <v>74.33333333333333</v>
      </c>
      <c r="V191">
        <f t="shared" si="8"/>
        <v>5.729319213002214</v>
      </c>
      <c r="W191">
        <v>6.633333333333333</v>
      </c>
      <c r="X191">
        <v>6.6</v>
      </c>
      <c r="Y191">
        <v>129742</v>
      </c>
      <c r="Z191">
        <v>1993.75</v>
      </c>
      <c r="AA191">
        <f t="shared" si="9"/>
        <v>0.8637164642716907</v>
      </c>
      <c r="AB191" s="5">
        <v>0.865380884007916</v>
      </c>
      <c r="AM191">
        <v>1993.75</v>
      </c>
      <c r="AN191">
        <f t="shared" si="11"/>
        <v>5813.109258602341</v>
      </c>
      <c r="AO191">
        <f t="shared" si="10"/>
        <v>0.6754544630401403</v>
      </c>
    </row>
    <row r="192" spans="1:41" ht="12.75">
      <c r="A192" s="20">
        <v>23863</v>
      </c>
      <c r="B192">
        <v>53</v>
      </c>
      <c r="I192" s="8" t="s">
        <v>51</v>
      </c>
      <c r="J192">
        <v>1965</v>
      </c>
      <c r="K192" t="s">
        <v>56</v>
      </c>
      <c r="L192">
        <v>4.6</v>
      </c>
      <c r="O192" s="20">
        <v>23863</v>
      </c>
      <c r="P192">
        <v>53</v>
      </c>
      <c r="Q192">
        <v>4.6</v>
      </c>
      <c r="T192">
        <v>1994</v>
      </c>
      <c r="U192">
        <v>78.66666666666667</v>
      </c>
      <c r="V192">
        <f t="shared" si="8"/>
        <v>6.025557555564067</v>
      </c>
      <c r="W192">
        <v>6.566666666666666</v>
      </c>
      <c r="X192">
        <v>6.6</v>
      </c>
      <c r="Y192">
        <v>130555</v>
      </c>
      <c r="Z192">
        <v>1994</v>
      </c>
      <c r="AA192">
        <f t="shared" si="9"/>
        <v>0.9175975972940204</v>
      </c>
      <c r="AB192" s="5">
        <v>0.918895767628392</v>
      </c>
      <c r="AM192">
        <v>1994</v>
      </c>
      <c r="AN192">
        <f t="shared" si="11"/>
        <v>6151.990067399788</v>
      </c>
      <c r="AO192">
        <f t="shared" si="10"/>
        <v>0.7175912675113632</v>
      </c>
    </row>
    <row r="193" spans="1:41" ht="12.75">
      <c r="A193" s="20">
        <v>23894</v>
      </c>
      <c r="B193">
        <v>53</v>
      </c>
      <c r="I193" s="8" t="s">
        <v>51</v>
      </c>
      <c r="J193">
        <v>1965</v>
      </c>
      <c r="K193" t="s">
        <v>57</v>
      </c>
      <c r="L193">
        <v>4.6</v>
      </c>
      <c r="O193" s="20">
        <v>23894</v>
      </c>
      <c r="P193">
        <v>53</v>
      </c>
      <c r="Q193">
        <v>4.6</v>
      </c>
      <c r="T193">
        <v>1994.25</v>
      </c>
      <c r="U193">
        <v>81.33333333333333</v>
      </c>
      <c r="V193">
        <f t="shared" si="8"/>
        <v>6.225093248835345</v>
      </c>
      <c r="W193">
        <v>6.2</v>
      </c>
      <c r="X193">
        <v>6.2</v>
      </c>
      <c r="Y193">
        <v>130654</v>
      </c>
      <c r="Z193">
        <v>1994.25</v>
      </c>
      <c r="AA193">
        <f t="shared" si="9"/>
        <v>1.0040472981992492</v>
      </c>
      <c r="AB193" s="5">
        <v>1.00939064245232</v>
      </c>
      <c r="AM193">
        <v>1994.25</v>
      </c>
      <c r="AN193">
        <f t="shared" si="11"/>
        <v>6360.532103582831</v>
      </c>
      <c r="AO193">
        <f t="shared" si="10"/>
        <v>0.7851977549645814</v>
      </c>
    </row>
    <row r="194" spans="1:41" ht="12.75">
      <c r="A194" s="20">
        <v>23924</v>
      </c>
      <c r="B194">
        <v>53</v>
      </c>
      <c r="I194" s="8" t="s">
        <v>51</v>
      </c>
      <c r="J194">
        <v>1965</v>
      </c>
      <c r="K194" t="s">
        <v>58</v>
      </c>
      <c r="L194">
        <v>4.4</v>
      </c>
      <c r="O194" s="20">
        <v>23924</v>
      </c>
      <c r="P194">
        <v>53</v>
      </c>
      <c r="Q194">
        <v>4.4</v>
      </c>
      <c r="T194">
        <v>1994.5</v>
      </c>
      <c r="U194">
        <v>83.33333333333333</v>
      </c>
      <c r="V194">
        <f t="shared" si="8"/>
        <v>6.355695211364999</v>
      </c>
      <c r="W194">
        <v>6</v>
      </c>
      <c r="X194">
        <v>6</v>
      </c>
      <c r="Y194">
        <v>131116</v>
      </c>
      <c r="Z194">
        <v>1994.5</v>
      </c>
      <c r="AA194">
        <f t="shared" si="9"/>
        <v>1.0592825352275</v>
      </c>
      <c r="AB194" s="5">
        <v>1.05873883030534</v>
      </c>
      <c r="AM194">
        <v>1994.5</v>
      </c>
      <c r="AN194">
        <f t="shared" si="11"/>
        <v>6516.938630720113</v>
      </c>
      <c r="AO194">
        <f t="shared" si="10"/>
        <v>0.8283935129605481</v>
      </c>
    </row>
    <row r="195" spans="1:41" ht="12.75">
      <c r="A195" s="20">
        <v>23955</v>
      </c>
      <c r="B195">
        <v>55</v>
      </c>
      <c r="I195" s="8" t="s">
        <v>51</v>
      </c>
      <c r="J195">
        <v>1965</v>
      </c>
      <c r="K195" t="s">
        <v>59</v>
      </c>
      <c r="L195">
        <v>4.4</v>
      </c>
      <c r="O195" s="20">
        <v>23955</v>
      </c>
      <c r="P195">
        <v>55</v>
      </c>
      <c r="Q195">
        <v>4.4</v>
      </c>
      <c r="T195">
        <v>1994.75</v>
      </c>
      <c r="U195">
        <v>88.33333333333333</v>
      </c>
      <c r="V195">
        <f t="shared" si="8"/>
        <v>6.698922611012523</v>
      </c>
      <c r="W195">
        <v>5.633333333333333</v>
      </c>
      <c r="X195">
        <v>5.6</v>
      </c>
      <c r="Y195">
        <v>131862</v>
      </c>
      <c r="Z195">
        <v>1994.75</v>
      </c>
      <c r="AA195">
        <f t="shared" si="9"/>
        <v>1.1891578599430515</v>
      </c>
      <c r="AB195" s="5">
        <v>1.19170751450285</v>
      </c>
      <c r="AM195">
        <v>1994.75</v>
      </c>
      <c r="AN195">
        <f t="shared" si="11"/>
        <v>6907.95494856332</v>
      </c>
      <c r="AO195">
        <f t="shared" si="10"/>
        <v>0.9299602554584796</v>
      </c>
    </row>
    <row r="196" spans="1:41" ht="12.75">
      <c r="A196" s="20">
        <v>23986</v>
      </c>
      <c r="B196">
        <v>57</v>
      </c>
      <c r="I196" s="8" t="s">
        <v>51</v>
      </c>
      <c r="J196">
        <v>1965</v>
      </c>
      <c r="K196" t="s">
        <v>60</v>
      </c>
      <c r="L196">
        <v>4.3</v>
      </c>
      <c r="O196" s="20">
        <v>23986</v>
      </c>
      <c r="P196">
        <v>57</v>
      </c>
      <c r="Q196">
        <v>4.3</v>
      </c>
      <c r="T196">
        <v>1995</v>
      </c>
      <c r="U196">
        <v>86.66666666666667</v>
      </c>
      <c r="V196">
        <f t="shared" si="8"/>
        <v>6.561332051349995</v>
      </c>
      <c r="W196">
        <v>5.466666666666666</v>
      </c>
      <c r="X196">
        <v>5.5</v>
      </c>
      <c r="Y196">
        <v>132087</v>
      </c>
      <c r="Z196">
        <v>1995</v>
      </c>
      <c r="AA196">
        <f t="shared" si="9"/>
        <v>1.2002436679298771</v>
      </c>
      <c r="AB196" s="5">
        <v>1.1973290352291</v>
      </c>
      <c r="AM196">
        <v>1995</v>
      </c>
      <c r="AN196">
        <f t="shared" si="11"/>
        <v>6777.616175948919</v>
      </c>
      <c r="AO196">
        <f t="shared" si="10"/>
        <v>0.9386297190971304</v>
      </c>
    </row>
    <row r="197" spans="1:41" ht="12.75">
      <c r="A197" s="20">
        <v>24016</v>
      </c>
      <c r="B197">
        <v>59</v>
      </c>
      <c r="I197" s="8" t="s">
        <v>51</v>
      </c>
      <c r="J197">
        <v>1965</v>
      </c>
      <c r="K197" t="s">
        <v>61</v>
      </c>
      <c r="L197">
        <v>4.2</v>
      </c>
      <c r="O197" s="20">
        <v>24016</v>
      </c>
      <c r="P197">
        <v>59</v>
      </c>
      <c r="Q197">
        <v>4.2</v>
      </c>
      <c r="T197">
        <v>1995.25</v>
      </c>
      <c r="U197">
        <v>82.66666666666667</v>
      </c>
      <c r="V197">
        <f t="shared" si="8"/>
        <v>6.256464592951387</v>
      </c>
      <c r="W197">
        <v>5.666666666666667</v>
      </c>
      <c r="X197">
        <v>5.7</v>
      </c>
      <c r="Y197">
        <v>132130</v>
      </c>
      <c r="Z197">
        <v>1995.25</v>
      </c>
      <c r="AA197">
        <f t="shared" si="9"/>
        <v>1.1040819869914211</v>
      </c>
      <c r="AB197" s="5">
        <v>1.10212425562172</v>
      </c>
      <c r="AM197">
        <v>1995.25</v>
      </c>
      <c r="AN197">
        <f t="shared" si="11"/>
        <v>6464.803121674352</v>
      </c>
      <c r="AO197">
        <f t="shared" si="10"/>
        <v>0.8634281463007936</v>
      </c>
    </row>
    <row r="198" spans="1:41" ht="12.75">
      <c r="A198" s="20">
        <v>24047</v>
      </c>
      <c r="B198">
        <v>63</v>
      </c>
      <c r="I198" s="8" t="s">
        <v>51</v>
      </c>
      <c r="J198">
        <v>1965</v>
      </c>
      <c r="K198" t="s">
        <v>62</v>
      </c>
      <c r="L198">
        <v>4.1</v>
      </c>
      <c r="O198" s="20">
        <v>24047</v>
      </c>
      <c r="P198">
        <v>63</v>
      </c>
      <c r="Q198">
        <v>4.1</v>
      </c>
      <c r="T198">
        <v>1995.5</v>
      </c>
      <c r="U198">
        <v>84</v>
      </c>
      <c r="V198">
        <f t="shared" si="8"/>
        <v>6.34297364645473</v>
      </c>
      <c r="W198">
        <v>5.666666666666667</v>
      </c>
      <c r="X198">
        <v>5.7</v>
      </c>
      <c r="Y198">
        <v>132430</v>
      </c>
      <c r="Z198">
        <v>1995.5</v>
      </c>
      <c r="AA198">
        <f t="shared" si="9"/>
        <v>1.1193482905508347</v>
      </c>
      <c r="AB198" s="5">
        <v>1.12054782338031</v>
      </c>
      <c r="AM198">
        <v>1995.5</v>
      </c>
      <c r="AN198">
        <f t="shared" si="11"/>
        <v>6569.074139765874</v>
      </c>
      <c r="AO198">
        <f t="shared" si="10"/>
        <v>0.8753668939105508</v>
      </c>
    </row>
    <row r="199" spans="1:41" ht="12.75">
      <c r="A199" s="20">
        <v>24077</v>
      </c>
      <c r="B199">
        <v>64</v>
      </c>
      <c r="I199" s="8" t="s">
        <v>51</v>
      </c>
      <c r="J199">
        <v>1965</v>
      </c>
      <c r="K199" t="s">
        <v>63</v>
      </c>
      <c r="L199">
        <v>4</v>
      </c>
      <c r="O199" s="20">
        <v>24077</v>
      </c>
      <c r="P199">
        <v>64</v>
      </c>
      <c r="Q199">
        <v>4</v>
      </c>
      <c r="T199">
        <v>1995.75</v>
      </c>
      <c r="U199">
        <v>85</v>
      </c>
      <c r="V199">
        <f t="shared" si="8"/>
        <v>6.409579682386475</v>
      </c>
      <c r="W199">
        <v>5.566666666666666</v>
      </c>
      <c r="X199">
        <v>5.6</v>
      </c>
      <c r="Y199">
        <v>132614</v>
      </c>
      <c r="Z199">
        <v>1995.75</v>
      </c>
      <c r="AA199">
        <f t="shared" si="9"/>
        <v>1.1514214998299057</v>
      </c>
      <c r="AB199" s="5">
        <v>1.14983992424584</v>
      </c>
      <c r="AM199">
        <v>1995.75</v>
      </c>
      <c r="AN199">
        <f t="shared" si="11"/>
        <v>6647.277403334516</v>
      </c>
      <c r="AO199">
        <f t="shared" si="10"/>
        <v>0.9004491902979848</v>
      </c>
    </row>
    <row r="200" spans="1:41" ht="12.75">
      <c r="A200" s="20">
        <v>24108</v>
      </c>
      <c r="B200">
        <v>65</v>
      </c>
      <c r="I200" s="8" t="s">
        <v>51</v>
      </c>
      <c r="J200">
        <v>1966</v>
      </c>
      <c r="K200" t="s">
        <v>52</v>
      </c>
      <c r="L200">
        <v>4</v>
      </c>
      <c r="O200" s="20">
        <v>24108</v>
      </c>
      <c r="P200">
        <v>65</v>
      </c>
      <c r="Q200">
        <v>4</v>
      </c>
      <c r="T200">
        <v>1996</v>
      </c>
      <c r="U200">
        <v>83.66666666666667</v>
      </c>
      <c r="V200">
        <f t="shared" si="8"/>
        <v>6.294702418570125</v>
      </c>
      <c r="W200">
        <v>5.533333333333334</v>
      </c>
      <c r="X200">
        <v>5.5</v>
      </c>
      <c r="Y200">
        <v>132916</v>
      </c>
      <c r="Z200">
        <v>1996</v>
      </c>
      <c r="AA200">
        <f t="shared" si="9"/>
        <v>1.137596822633155</v>
      </c>
      <c r="AB200" s="5">
        <v>1.13461712322574</v>
      </c>
      <c r="AM200">
        <v>1996</v>
      </c>
      <c r="AN200">
        <f t="shared" si="11"/>
        <v>6543.006385242994</v>
      </c>
      <c r="AO200">
        <f t="shared" si="10"/>
        <v>0.8896378415522956</v>
      </c>
    </row>
    <row r="201" spans="1:41" ht="12.75">
      <c r="A201" s="20">
        <v>24139</v>
      </c>
      <c r="B201">
        <v>66</v>
      </c>
      <c r="I201" s="8" t="s">
        <v>51</v>
      </c>
      <c r="J201">
        <v>1966</v>
      </c>
      <c r="K201" t="s">
        <v>53</v>
      </c>
      <c r="L201">
        <v>3.8</v>
      </c>
      <c r="O201" s="20">
        <v>24139</v>
      </c>
      <c r="P201">
        <v>66</v>
      </c>
      <c r="Q201">
        <v>3.8</v>
      </c>
      <c r="T201">
        <v>1996.25</v>
      </c>
      <c r="U201">
        <v>82</v>
      </c>
      <c r="V201">
        <f t="shared" si="8"/>
        <v>6.138138048221811</v>
      </c>
      <c r="W201">
        <v>5.5</v>
      </c>
      <c r="X201">
        <v>5.5</v>
      </c>
      <c r="Y201">
        <v>133591</v>
      </c>
      <c r="Z201">
        <v>1996.25</v>
      </c>
      <c r="AA201">
        <f t="shared" si="9"/>
        <v>1.116025099676693</v>
      </c>
      <c r="AB201" s="5">
        <v>1.12159759266858</v>
      </c>
      <c r="AM201">
        <v>1996.25</v>
      </c>
      <c r="AN201">
        <f t="shared" si="11"/>
        <v>6412.667612628592</v>
      </c>
      <c r="AO201">
        <f t="shared" si="10"/>
        <v>0.8727680501923567</v>
      </c>
    </row>
    <row r="202" spans="1:41" ht="12.75">
      <c r="A202" s="20">
        <v>24167</v>
      </c>
      <c r="B202">
        <v>70</v>
      </c>
      <c r="I202" s="8" t="s">
        <v>51</v>
      </c>
      <c r="J202">
        <v>1966</v>
      </c>
      <c r="K202" t="s">
        <v>54</v>
      </c>
      <c r="L202">
        <v>3.8</v>
      </c>
      <c r="O202" s="20">
        <v>24167</v>
      </c>
      <c r="P202">
        <v>70</v>
      </c>
      <c r="Q202">
        <v>3.8</v>
      </c>
      <c r="T202">
        <v>1996.5</v>
      </c>
      <c r="U202">
        <v>82.33333333333333</v>
      </c>
      <c r="V202">
        <f t="shared" si="8"/>
        <v>6.131283945468807</v>
      </c>
      <c r="W202">
        <v>5.266666666666667</v>
      </c>
      <c r="X202">
        <v>5.3</v>
      </c>
      <c r="Y202">
        <v>134284</v>
      </c>
      <c r="Z202">
        <v>1996.5</v>
      </c>
      <c r="AA202">
        <f t="shared" si="9"/>
        <v>1.1641678377472418</v>
      </c>
      <c r="AB202" s="5">
        <v>1.16520426455325</v>
      </c>
      <c r="AM202">
        <v>1996.5</v>
      </c>
      <c r="AN202">
        <f t="shared" si="11"/>
        <v>6438.735367151471</v>
      </c>
      <c r="AO202">
        <f t="shared" si="10"/>
        <v>0.9104172425348286</v>
      </c>
    </row>
    <row r="203" spans="1:41" ht="12.75">
      <c r="A203" s="20">
        <v>24198</v>
      </c>
      <c r="B203">
        <v>67</v>
      </c>
      <c r="I203" s="8" t="s">
        <v>51</v>
      </c>
      <c r="J203">
        <v>1966</v>
      </c>
      <c r="K203" t="s">
        <v>55</v>
      </c>
      <c r="L203">
        <v>3.8</v>
      </c>
      <c r="O203" s="20">
        <v>24198</v>
      </c>
      <c r="P203">
        <v>67</v>
      </c>
      <c r="Q203">
        <v>3.8</v>
      </c>
      <c r="T203">
        <v>1996.75</v>
      </c>
      <c r="U203">
        <v>84.66666666666667</v>
      </c>
      <c r="V203">
        <f t="shared" si="8"/>
        <v>6.27095461705206</v>
      </c>
      <c r="W203">
        <v>5.333333333333333</v>
      </c>
      <c r="X203">
        <v>5.3</v>
      </c>
      <c r="Y203">
        <v>135014</v>
      </c>
      <c r="Z203">
        <v>1996.75</v>
      </c>
      <c r="AA203">
        <f t="shared" si="9"/>
        <v>1.1758039906972613</v>
      </c>
      <c r="AB203" s="5">
        <v>1.18029739776951</v>
      </c>
      <c r="AM203">
        <v>1996.75</v>
      </c>
      <c r="AN203">
        <f t="shared" si="11"/>
        <v>6621.209648811636</v>
      </c>
      <c r="AO203">
        <f t="shared" si="10"/>
        <v>0.9195170938955826</v>
      </c>
    </row>
    <row r="204" spans="1:41" ht="12.75">
      <c r="A204" s="20">
        <v>24228</v>
      </c>
      <c r="B204">
        <v>68</v>
      </c>
      <c r="I204" s="8" t="s">
        <v>51</v>
      </c>
      <c r="J204">
        <v>1966</v>
      </c>
      <c r="K204" t="s">
        <v>56</v>
      </c>
      <c r="L204">
        <v>3.9</v>
      </c>
      <c r="O204" s="20">
        <v>24228</v>
      </c>
      <c r="P204">
        <v>68</v>
      </c>
      <c r="Q204">
        <v>3.9</v>
      </c>
      <c r="T204">
        <v>1997</v>
      </c>
      <c r="U204">
        <v>87</v>
      </c>
      <c r="V204">
        <f t="shared" si="8"/>
        <v>6.416780988626809</v>
      </c>
      <c r="W204">
        <v>5.233333333333333</v>
      </c>
      <c r="X204">
        <v>5.2</v>
      </c>
      <c r="Y204">
        <v>135582</v>
      </c>
      <c r="Z204">
        <v>1997</v>
      </c>
      <c r="AA204">
        <f t="shared" si="9"/>
        <v>1.2261364946420654</v>
      </c>
      <c r="AB204" s="5">
        <v>1.22765757290686</v>
      </c>
      <c r="AM204">
        <v>1997</v>
      </c>
      <c r="AN204">
        <f t="shared" si="11"/>
        <v>6803.683930471798</v>
      </c>
      <c r="AO204">
        <f t="shared" si="10"/>
        <v>0.9588787546162344</v>
      </c>
    </row>
    <row r="205" spans="1:41" ht="12.75">
      <c r="A205" s="20">
        <v>24259</v>
      </c>
      <c r="B205">
        <v>69</v>
      </c>
      <c r="I205" s="8" t="s">
        <v>51</v>
      </c>
      <c r="J205">
        <v>1966</v>
      </c>
      <c r="K205" t="s">
        <v>57</v>
      </c>
      <c r="L205">
        <v>3.8</v>
      </c>
      <c r="O205" s="20">
        <v>24259</v>
      </c>
      <c r="P205">
        <v>69</v>
      </c>
      <c r="Q205">
        <v>3.8</v>
      </c>
      <c r="T205">
        <v>1997.25</v>
      </c>
      <c r="U205">
        <v>85.33333333333333</v>
      </c>
      <c r="V205">
        <f t="shared" si="8"/>
        <v>6.26920863485533</v>
      </c>
      <c r="W205">
        <v>5</v>
      </c>
      <c r="X205">
        <v>5</v>
      </c>
      <c r="Y205">
        <v>136115</v>
      </c>
      <c r="Z205">
        <v>1997.25</v>
      </c>
      <c r="AA205">
        <f t="shared" si="9"/>
        <v>1.253841726971066</v>
      </c>
      <c r="AB205" s="5">
        <v>1.25940866827372</v>
      </c>
      <c r="AM205">
        <v>1997.25</v>
      </c>
      <c r="AN205">
        <f t="shared" si="11"/>
        <v>6673.345157857396</v>
      </c>
      <c r="AO205">
        <f t="shared" si="10"/>
        <v>0.9805451504767874</v>
      </c>
    </row>
    <row r="206" spans="1:41" ht="12.75">
      <c r="A206" s="20">
        <v>24289</v>
      </c>
      <c r="B206">
        <v>69</v>
      </c>
      <c r="I206" s="8" t="s">
        <v>51</v>
      </c>
      <c r="J206">
        <v>1966</v>
      </c>
      <c r="K206" t="s">
        <v>58</v>
      </c>
      <c r="L206">
        <v>3.8</v>
      </c>
      <c r="O206" s="20">
        <v>24289</v>
      </c>
      <c r="P206">
        <v>69</v>
      </c>
      <c r="Q206">
        <v>3.8</v>
      </c>
      <c r="T206">
        <v>1997.5</v>
      </c>
      <c r="U206">
        <v>87</v>
      </c>
      <c r="V206">
        <f t="shared" si="8"/>
        <v>6.369426751592357</v>
      </c>
      <c r="W206">
        <v>4.866666666666666</v>
      </c>
      <c r="X206">
        <v>4.9</v>
      </c>
      <c r="Y206">
        <v>136590</v>
      </c>
      <c r="Z206">
        <v>1997.5</v>
      </c>
      <c r="AA206">
        <f t="shared" si="9"/>
        <v>1.3087863188203475</v>
      </c>
      <c r="AB206" s="5">
        <v>1.31030674230634</v>
      </c>
      <c r="AM206">
        <v>1997.5</v>
      </c>
      <c r="AN206">
        <f t="shared" si="11"/>
        <v>6803.683930471798</v>
      </c>
      <c r="AO206">
        <f t="shared" si="10"/>
        <v>1.023513614457395</v>
      </c>
    </row>
    <row r="207" spans="1:41" ht="12.75">
      <c r="A207" s="20">
        <v>24320</v>
      </c>
      <c r="B207">
        <v>68</v>
      </c>
      <c r="I207" s="8" t="s">
        <v>51</v>
      </c>
      <c r="J207">
        <v>1966</v>
      </c>
      <c r="K207" t="s">
        <v>59</v>
      </c>
      <c r="L207">
        <v>3.8</v>
      </c>
      <c r="O207" s="20">
        <v>24320</v>
      </c>
      <c r="P207">
        <v>68</v>
      </c>
      <c r="Q207">
        <v>3.8</v>
      </c>
      <c r="T207">
        <v>1997.75</v>
      </c>
      <c r="U207">
        <v>89.33333333333333</v>
      </c>
      <c r="V207">
        <f t="shared" si="8"/>
        <v>6.52468180003311</v>
      </c>
      <c r="W207">
        <v>4.666666666666667</v>
      </c>
      <c r="X207">
        <v>4.7</v>
      </c>
      <c r="Y207">
        <v>136916</v>
      </c>
      <c r="Z207">
        <v>1997.75</v>
      </c>
      <c r="AA207">
        <f t="shared" si="9"/>
        <v>1.398146100007095</v>
      </c>
      <c r="AB207" s="5">
        <v>1.39307620334754</v>
      </c>
      <c r="AM207">
        <v>1997.75</v>
      </c>
      <c r="AN207">
        <f t="shared" si="11"/>
        <v>6986.158212131962</v>
      </c>
      <c r="AO207">
        <f t="shared" si="10"/>
        <v>1.0933958796632286</v>
      </c>
    </row>
    <row r="208" spans="1:41" ht="12.75">
      <c r="A208" s="20">
        <v>24351</v>
      </c>
      <c r="B208">
        <v>67</v>
      </c>
      <c r="I208" s="8" t="s">
        <v>51</v>
      </c>
      <c r="J208">
        <v>1966</v>
      </c>
      <c r="K208" t="s">
        <v>60</v>
      </c>
      <c r="L208">
        <v>3.7</v>
      </c>
      <c r="O208" s="20">
        <v>24351</v>
      </c>
      <c r="P208">
        <v>67</v>
      </c>
      <c r="Q208">
        <v>3.7</v>
      </c>
      <c r="T208">
        <v>1998</v>
      </c>
      <c r="U208">
        <v>91.33333333333333</v>
      </c>
      <c r="V208">
        <f t="shared" si="8"/>
        <v>6.659472492003771</v>
      </c>
      <c r="W208">
        <v>4.633333333333333</v>
      </c>
      <c r="X208">
        <v>4.6</v>
      </c>
      <c r="Y208">
        <v>137148</v>
      </c>
      <c r="Z208">
        <v>1998</v>
      </c>
      <c r="AA208">
        <f t="shared" si="9"/>
        <v>1.437296221295778</v>
      </c>
      <c r="AB208" s="5">
        <v>1.43485546711353</v>
      </c>
      <c r="AM208">
        <v>1998</v>
      </c>
      <c r="AN208">
        <f t="shared" si="11"/>
        <v>7142.564739269244</v>
      </c>
      <c r="AO208">
        <f t="shared" si="10"/>
        <v>1.12401255220206</v>
      </c>
    </row>
    <row r="209" spans="1:41" ht="12.75">
      <c r="A209" s="20">
        <v>24381</v>
      </c>
      <c r="B209">
        <v>67</v>
      </c>
      <c r="I209" s="8" t="s">
        <v>51</v>
      </c>
      <c r="J209">
        <v>1966</v>
      </c>
      <c r="K209" t="s">
        <v>61</v>
      </c>
      <c r="L209">
        <v>3.7</v>
      </c>
      <c r="O209" s="20">
        <v>24381</v>
      </c>
      <c r="P209">
        <v>67</v>
      </c>
      <c r="Q209">
        <v>3.7</v>
      </c>
      <c r="T209">
        <v>1998.25</v>
      </c>
      <c r="U209">
        <v>90</v>
      </c>
      <c r="V209">
        <f t="shared" si="8"/>
        <v>6.55374801567074</v>
      </c>
      <c r="W209">
        <v>4.4</v>
      </c>
      <c r="X209">
        <v>4.4</v>
      </c>
      <c r="Y209">
        <v>137326</v>
      </c>
      <c r="Z209">
        <v>1998.25</v>
      </c>
      <c r="AA209">
        <f t="shared" si="9"/>
        <v>1.4894881853797135</v>
      </c>
      <c r="AB209" s="5">
        <v>1.48351648351648</v>
      </c>
      <c r="AM209">
        <v>1998.25</v>
      </c>
      <c r="AN209">
        <f t="shared" si="11"/>
        <v>7038.293721177723</v>
      </c>
      <c r="AO209">
        <f t="shared" si="10"/>
        <v>1.1648283714362706</v>
      </c>
    </row>
    <row r="210" spans="1:41" ht="12.75">
      <c r="A210" s="20">
        <v>24412</v>
      </c>
      <c r="B210">
        <v>67</v>
      </c>
      <c r="I210" s="8" t="s">
        <v>51</v>
      </c>
      <c r="J210">
        <v>1966</v>
      </c>
      <c r="K210" t="s">
        <v>62</v>
      </c>
      <c r="L210">
        <v>3.6</v>
      </c>
      <c r="O210" s="20">
        <v>24412</v>
      </c>
      <c r="P210">
        <v>67</v>
      </c>
      <c r="Q210">
        <v>3.6</v>
      </c>
      <c r="T210">
        <v>1998.5</v>
      </c>
      <c r="U210">
        <v>88.33333333333333</v>
      </c>
      <c r="V210">
        <f t="shared" si="8"/>
        <v>6.40960521669303</v>
      </c>
      <c r="W210">
        <v>4.533333333333333</v>
      </c>
      <c r="X210">
        <v>4.5</v>
      </c>
      <c r="Y210">
        <v>137814</v>
      </c>
      <c r="Z210">
        <v>1998.5</v>
      </c>
      <c r="AA210">
        <f t="shared" si="9"/>
        <v>1.413883503682286</v>
      </c>
      <c r="AB210" s="5">
        <v>1.41423844593873</v>
      </c>
      <c r="AM210">
        <v>1998.5</v>
      </c>
      <c r="AN210">
        <f t="shared" si="11"/>
        <v>6907.95494856332</v>
      </c>
      <c r="AO210">
        <f t="shared" si="10"/>
        <v>1.1057030429381993</v>
      </c>
    </row>
    <row r="211" spans="1:41" ht="12.75">
      <c r="A211" s="20">
        <v>24442</v>
      </c>
      <c r="B211">
        <v>66</v>
      </c>
      <c r="I211" s="8" t="s">
        <v>51</v>
      </c>
      <c r="J211">
        <v>1966</v>
      </c>
      <c r="K211" t="s">
        <v>63</v>
      </c>
      <c r="L211">
        <v>3.8</v>
      </c>
      <c r="O211" s="20">
        <v>24442</v>
      </c>
      <c r="P211">
        <v>66</v>
      </c>
      <c r="Q211">
        <v>3.8</v>
      </c>
      <c r="T211">
        <v>1998.75</v>
      </c>
      <c r="U211">
        <v>87.33333333333333</v>
      </c>
      <c r="V211">
        <f t="shared" si="8"/>
        <v>6.308798848042225</v>
      </c>
      <c r="W211">
        <v>4.433333333333334</v>
      </c>
      <c r="X211">
        <v>4.4</v>
      </c>
      <c r="Y211">
        <v>138431</v>
      </c>
      <c r="Z211">
        <v>1998.75</v>
      </c>
      <c r="AA211">
        <f t="shared" si="9"/>
        <v>1.4230373341448628</v>
      </c>
      <c r="AB211" s="5">
        <v>1.42298500977623</v>
      </c>
      <c r="AM211">
        <v>1998.75</v>
      </c>
      <c r="AN211">
        <f t="shared" si="11"/>
        <v>6829.751684994678</v>
      </c>
      <c r="AO211">
        <f t="shared" si="10"/>
        <v>1.1128616371014746</v>
      </c>
    </row>
    <row r="212" spans="1:41" ht="12.75">
      <c r="A212" s="20">
        <v>24473</v>
      </c>
      <c r="B212">
        <v>67</v>
      </c>
      <c r="I212" s="8" t="s">
        <v>51</v>
      </c>
      <c r="J212">
        <v>1967</v>
      </c>
      <c r="K212" t="s">
        <v>52</v>
      </c>
      <c r="L212">
        <v>3.9</v>
      </c>
      <c r="O212" s="20">
        <v>24473</v>
      </c>
      <c r="P212">
        <v>67</v>
      </c>
      <c r="Q212">
        <v>3.9</v>
      </c>
      <c r="T212">
        <v>1999</v>
      </c>
      <c r="U212">
        <v>91.33333333333333</v>
      </c>
      <c r="V212">
        <f t="shared" si="8"/>
        <v>6.5754739620830325</v>
      </c>
      <c r="W212">
        <v>4.3</v>
      </c>
      <c r="X212">
        <v>4.3</v>
      </c>
      <c r="Y212">
        <v>138900</v>
      </c>
      <c r="Z212">
        <v>1999</v>
      </c>
      <c r="AA212">
        <f t="shared" si="9"/>
        <v>1.5291799911821007</v>
      </c>
      <c r="AB212" s="5">
        <v>1.53329602686066</v>
      </c>
      <c r="AM212">
        <v>1999</v>
      </c>
      <c r="AN212">
        <f t="shared" si="11"/>
        <v>7142.564739269244</v>
      </c>
      <c r="AO212">
        <f t="shared" si="10"/>
        <v>1.195868658943065</v>
      </c>
    </row>
    <row r="213" spans="1:41" ht="12.75">
      <c r="A213" s="20">
        <v>24504</v>
      </c>
      <c r="B213">
        <v>66</v>
      </c>
      <c r="I213" s="8" t="s">
        <v>51</v>
      </c>
      <c r="J213">
        <v>1967</v>
      </c>
      <c r="K213" t="s">
        <v>53</v>
      </c>
      <c r="L213">
        <v>3.8</v>
      </c>
      <c r="O213" s="20">
        <v>24504</v>
      </c>
      <c r="P213">
        <v>66</v>
      </c>
      <c r="Q213">
        <v>3.8</v>
      </c>
      <c r="T213">
        <v>1999.25</v>
      </c>
      <c r="U213">
        <v>87.33333333333333</v>
      </c>
      <c r="V213">
        <f aca="true" t="shared" si="12" ref="V213:V241">10000*U213/Y213</f>
        <v>6.277012716940267</v>
      </c>
      <c r="W213">
        <v>4.266666666666667</v>
      </c>
      <c r="X213">
        <v>4.3</v>
      </c>
      <c r="Y213">
        <v>139132</v>
      </c>
      <c r="Z213">
        <v>1999.25</v>
      </c>
      <c r="AA213">
        <f aca="true" t="shared" si="13" ref="AA213:AA241">V213/W213</f>
        <v>1.4711748555328752</v>
      </c>
      <c r="AB213" s="5">
        <v>1.47597318460931</v>
      </c>
      <c r="AM213">
        <v>1999.25</v>
      </c>
      <c r="AN213">
        <f t="shared" si="11"/>
        <v>6829.751684994678</v>
      </c>
      <c r="AO213">
        <f aca="true" t="shared" si="14" ref="AO213:AO241">AN213/(0.01*W213*Y213)</f>
        <v>1.150506749827953</v>
      </c>
    </row>
    <row r="214" spans="1:41" ht="12.75">
      <c r="A214" s="20">
        <v>24532</v>
      </c>
      <c r="B214">
        <v>64</v>
      </c>
      <c r="I214" s="8" t="s">
        <v>51</v>
      </c>
      <c r="J214">
        <v>1967</v>
      </c>
      <c r="K214" t="s">
        <v>54</v>
      </c>
      <c r="L214">
        <v>3.8</v>
      </c>
      <c r="O214" s="20">
        <v>24532</v>
      </c>
      <c r="P214">
        <v>64</v>
      </c>
      <c r="Q214">
        <v>3.8</v>
      </c>
      <c r="T214">
        <v>1999.5</v>
      </c>
      <c r="U214">
        <v>85</v>
      </c>
      <c r="V214">
        <f t="shared" si="12"/>
        <v>6.093321003319068</v>
      </c>
      <c r="W214">
        <v>4.233333333333333</v>
      </c>
      <c r="X214">
        <v>4.2</v>
      </c>
      <c r="Y214">
        <v>139497</v>
      </c>
      <c r="Z214">
        <v>1999.5</v>
      </c>
      <c r="AA214">
        <f t="shared" si="13"/>
        <v>1.4393671661383625</v>
      </c>
      <c r="AB214" s="5">
        <v>1.43435707053661</v>
      </c>
      <c r="AM214">
        <v>1999.5</v>
      </c>
      <c r="AN214">
        <f aca="true" t="shared" si="15" ref="AN214:AN241">U214*$AJ$18/$AJ$17</f>
        <v>6647.277403334516</v>
      </c>
      <c r="AO214">
        <f t="shared" si="14"/>
        <v>1.1256320986556676</v>
      </c>
    </row>
    <row r="215" spans="1:41" ht="12.75">
      <c r="A215" s="20">
        <v>24563</v>
      </c>
      <c r="B215">
        <v>65</v>
      </c>
      <c r="I215" s="8" t="s">
        <v>51</v>
      </c>
      <c r="J215">
        <v>1967</v>
      </c>
      <c r="K215" t="s">
        <v>55</v>
      </c>
      <c r="L215">
        <v>3.8</v>
      </c>
      <c r="O215" s="20">
        <v>24563</v>
      </c>
      <c r="P215">
        <v>65</v>
      </c>
      <c r="Q215">
        <v>3.8</v>
      </c>
      <c r="T215">
        <v>1999.75</v>
      </c>
      <c r="U215">
        <v>86</v>
      </c>
      <c r="V215">
        <f t="shared" si="12"/>
        <v>6.143252066204256</v>
      </c>
      <c r="W215">
        <v>4.066666666666666</v>
      </c>
      <c r="X215">
        <v>4.1</v>
      </c>
      <c r="Y215">
        <v>139991</v>
      </c>
      <c r="Z215">
        <v>1999.75</v>
      </c>
      <c r="AA215">
        <f t="shared" si="13"/>
        <v>1.510635753984653</v>
      </c>
      <c r="AB215" s="5">
        <v>1.50463637954161</v>
      </c>
      <c r="AM215">
        <v>1999.75</v>
      </c>
      <c r="AN215">
        <f t="shared" si="15"/>
        <v>6725.480666903156</v>
      </c>
      <c r="AO215">
        <f t="shared" si="14"/>
        <v>1.1813664602507508</v>
      </c>
    </row>
    <row r="216" spans="1:41" ht="12.75">
      <c r="A216" s="20">
        <v>24593</v>
      </c>
      <c r="B216">
        <v>64</v>
      </c>
      <c r="I216" s="8" t="s">
        <v>51</v>
      </c>
      <c r="J216">
        <v>1967</v>
      </c>
      <c r="K216" t="s">
        <v>56</v>
      </c>
      <c r="L216">
        <v>3.8</v>
      </c>
      <c r="O216" s="20">
        <v>24593</v>
      </c>
      <c r="P216">
        <v>64</v>
      </c>
      <c r="Q216">
        <v>3.8</v>
      </c>
      <c r="T216">
        <v>2000</v>
      </c>
      <c r="U216">
        <v>89</v>
      </c>
      <c r="V216">
        <f t="shared" si="12"/>
        <v>6.250614526709087</v>
      </c>
      <c r="W216">
        <v>4.033333333333333</v>
      </c>
      <c r="X216">
        <v>4</v>
      </c>
      <c r="Y216">
        <v>142386</v>
      </c>
      <c r="Z216">
        <v>2000</v>
      </c>
      <c r="AA216">
        <f t="shared" si="13"/>
        <v>1.5497391388534927</v>
      </c>
      <c r="AB216" s="5">
        <v>1.54344181744609</v>
      </c>
      <c r="AM216">
        <v>2000</v>
      </c>
      <c r="AN216">
        <f t="shared" si="15"/>
        <v>6960.090457609081</v>
      </c>
      <c r="AO216">
        <f t="shared" si="14"/>
        <v>1.2119465833839895</v>
      </c>
    </row>
    <row r="217" spans="1:41" ht="12.75">
      <c r="A217" s="20">
        <v>24624</v>
      </c>
      <c r="B217">
        <v>64</v>
      </c>
      <c r="I217" s="8" t="s">
        <v>51</v>
      </c>
      <c r="J217">
        <v>1967</v>
      </c>
      <c r="K217" t="s">
        <v>57</v>
      </c>
      <c r="L217">
        <v>3.9</v>
      </c>
      <c r="O217" s="20">
        <v>24624</v>
      </c>
      <c r="P217">
        <v>64</v>
      </c>
      <c r="Q217">
        <v>3.9</v>
      </c>
      <c r="T217">
        <v>2000.25</v>
      </c>
      <c r="U217">
        <v>84.66666666666667</v>
      </c>
      <c r="V217">
        <f t="shared" si="12"/>
        <v>5.938311695902332</v>
      </c>
      <c r="W217">
        <v>3.9333333333333336</v>
      </c>
      <c r="X217">
        <v>3.9</v>
      </c>
      <c r="Y217">
        <v>142577</v>
      </c>
      <c r="Z217">
        <v>2000.25</v>
      </c>
      <c r="AA217">
        <f t="shared" si="13"/>
        <v>1.5097402616700843</v>
      </c>
      <c r="AB217" s="5">
        <v>1.50384843102427</v>
      </c>
      <c r="AM217">
        <v>2000.25</v>
      </c>
      <c r="AN217">
        <f t="shared" si="15"/>
        <v>6621.209648811636</v>
      </c>
      <c r="AO217">
        <f t="shared" si="14"/>
        <v>1.1806661560357516</v>
      </c>
    </row>
    <row r="218" spans="1:41" ht="12.75">
      <c r="A218" s="20">
        <v>24654</v>
      </c>
      <c r="B218">
        <v>63</v>
      </c>
      <c r="I218" s="8" t="s">
        <v>51</v>
      </c>
      <c r="J218">
        <v>1967</v>
      </c>
      <c r="K218" t="s">
        <v>58</v>
      </c>
      <c r="L218">
        <v>3.8</v>
      </c>
      <c r="O218" s="20">
        <v>24654</v>
      </c>
      <c r="P218">
        <v>63</v>
      </c>
      <c r="Q218">
        <v>3.8</v>
      </c>
      <c r="T218">
        <v>2000.5</v>
      </c>
      <c r="U218">
        <v>79.33333333333333</v>
      </c>
      <c r="V218">
        <f t="shared" si="12"/>
        <v>5.5697138618008895</v>
      </c>
      <c r="W218">
        <v>4</v>
      </c>
      <c r="X218">
        <v>4</v>
      </c>
      <c r="Y218">
        <v>142437</v>
      </c>
      <c r="Z218">
        <v>2000.5</v>
      </c>
      <c r="AA218">
        <f t="shared" si="13"/>
        <v>1.3924284654502224</v>
      </c>
      <c r="AB218" s="5">
        <v>1.38171262699564</v>
      </c>
      <c r="AM218">
        <v>2000.5</v>
      </c>
      <c r="AN218">
        <f t="shared" si="15"/>
        <v>6204.125576445547</v>
      </c>
      <c r="AO218">
        <f t="shared" si="14"/>
        <v>1.0889245028408256</v>
      </c>
    </row>
    <row r="219" spans="1:41" ht="12.75">
      <c r="A219" s="20">
        <v>24685</v>
      </c>
      <c r="B219">
        <v>65</v>
      </c>
      <c r="I219" s="8" t="s">
        <v>51</v>
      </c>
      <c r="J219">
        <v>1967</v>
      </c>
      <c r="K219" t="s">
        <v>59</v>
      </c>
      <c r="L219">
        <v>3.8</v>
      </c>
      <c r="O219" s="20">
        <v>24685</v>
      </c>
      <c r="P219">
        <v>65</v>
      </c>
      <c r="Q219">
        <v>3.8</v>
      </c>
      <c r="T219">
        <v>2000.75</v>
      </c>
      <c r="U219">
        <v>77</v>
      </c>
      <c r="V219">
        <f t="shared" si="12"/>
        <v>5.386724871278263</v>
      </c>
      <c r="W219">
        <v>3.9</v>
      </c>
      <c r="X219">
        <v>3.9</v>
      </c>
      <c r="Y219">
        <v>142944</v>
      </c>
      <c r="Z219">
        <v>2000.75</v>
      </c>
      <c r="AA219">
        <f t="shared" si="13"/>
        <v>1.3812115054559648</v>
      </c>
      <c r="AB219" s="5">
        <v>1.37442732194918</v>
      </c>
      <c r="AM219">
        <v>2000.75</v>
      </c>
      <c r="AN219">
        <f t="shared" si="15"/>
        <v>6021.651294785384</v>
      </c>
      <c r="AO219">
        <f t="shared" si="14"/>
        <v>1.0801524740521273</v>
      </c>
    </row>
    <row r="220" spans="1:41" ht="12.75">
      <c r="A220" s="20">
        <v>24716</v>
      </c>
      <c r="B220">
        <v>64</v>
      </c>
      <c r="I220" s="8" t="s">
        <v>51</v>
      </c>
      <c r="J220">
        <v>1967</v>
      </c>
      <c r="K220" t="s">
        <v>60</v>
      </c>
      <c r="L220">
        <v>3.8</v>
      </c>
      <c r="O220" s="20">
        <v>24716</v>
      </c>
      <c r="P220">
        <v>64</v>
      </c>
      <c r="Q220">
        <v>3.8</v>
      </c>
      <c r="T220">
        <v>2001</v>
      </c>
      <c r="U220">
        <v>72</v>
      </c>
      <c r="V220">
        <f t="shared" si="12"/>
        <v>5.006675567423231</v>
      </c>
      <c r="W220">
        <v>4.233333333333333</v>
      </c>
      <c r="X220">
        <v>4.2</v>
      </c>
      <c r="Y220">
        <v>143808</v>
      </c>
      <c r="Z220">
        <v>2001</v>
      </c>
      <c r="AA220">
        <f t="shared" si="13"/>
        <v>1.1826792678952514</v>
      </c>
      <c r="AB220" s="5">
        <v>1.18440532982398</v>
      </c>
      <c r="AM220">
        <v>2001</v>
      </c>
      <c r="AN220">
        <f t="shared" si="15"/>
        <v>5630.634976942178</v>
      </c>
      <c r="AO220">
        <f t="shared" si="14"/>
        <v>0.9248937850438014</v>
      </c>
    </row>
    <row r="221" spans="1:41" ht="12.75">
      <c r="A221" s="20">
        <v>24746</v>
      </c>
      <c r="B221">
        <v>66</v>
      </c>
      <c r="I221" s="8" t="s">
        <v>51</v>
      </c>
      <c r="J221">
        <v>1967</v>
      </c>
      <c r="K221" t="s">
        <v>61</v>
      </c>
      <c r="L221">
        <v>4</v>
      </c>
      <c r="O221" s="20">
        <v>24746</v>
      </c>
      <c r="P221">
        <v>66</v>
      </c>
      <c r="Q221">
        <v>4</v>
      </c>
      <c r="T221">
        <v>2001.25</v>
      </c>
      <c r="U221">
        <v>61</v>
      </c>
      <c r="V221">
        <f t="shared" si="12"/>
        <v>4.253390510058223</v>
      </c>
      <c r="W221">
        <v>4.4</v>
      </c>
      <c r="X221">
        <v>4.4</v>
      </c>
      <c r="Y221">
        <v>143415</v>
      </c>
      <c r="Z221">
        <v>2001.25</v>
      </c>
      <c r="AA221">
        <f t="shared" si="13"/>
        <v>0.9666796613768688</v>
      </c>
      <c r="AB221" s="5">
        <v>0.964274423016124</v>
      </c>
      <c r="AM221">
        <v>2001.25</v>
      </c>
      <c r="AN221">
        <f t="shared" si="15"/>
        <v>4770.399077687122</v>
      </c>
      <c r="AO221">
        <f t="shared" si="14"/>
        <v>0.7559750434510024</v>
      </c>
    </row>
    <row r="222" spans="1:41" ht="12.75">
      <c r="A222" s="20">
        <v>24777</v>
      </c>
      <c r="B222">
        <v>65</v>
      </c>
      <c r="I222" s="8" t="s">
        <v>51</v>
      </c>
      <c r="J222">
        <v>1967</v>
      </c>
      <c r="K222" t="s">
        <v>62</v>
      </c>
      <c r="L222">
        <v>3.9</v>
      </c>
      <c r="O222" s="20">
        <v>24777</v>
      </c>
      <c r="P222">
        <v>65</v>
      </c>
      <c r="Q222">
        <v>3.9</v>
      </c>
      <c r="T222">
        <v>2001.5</v>
      </c>
      <c r="U222">
        <v>54.333333333333336</v>
      </c>
      <c r="V222">
        <f t="shared" si="12"/>
        <v>3.7825519926855193</v>
      </c>
      <c r="W222">
        <v>4.833333333333333</v>
      </c>
      <c r="X222">
        <v>4.8</v>
      </c>
      <c r="Y222">
        <v>143642</v>
      </c>
      <c r="Z222">
        <v>2001.5</v>
      </c>
      <c r="AA222">
        <f t="shared" si="13"/>
        <v>0.7825969640039006</v>
      </c>
      <c r="AB222" s="5">
        <v>0.784785748675975</v>
      </c>
      <c r="AM222">
        <v>2001.5</v>
      </c>
      <c r="AN222">
        <f t="shared" si="15"/>
        <v>4249.043987229515</v>
      </c>
      <c r="AO222">
        <f t="shared" si="14"/>
        <v>0.6120163664401558</v>
      </c>
    </row>
    <row r="223" spans="1:41" ht="12.75">
      <c r="A223" s="20">
        <v>24807</v>
      </c>
      <c r="B223">
        <v>66</v>
      </c>
      <c r="I223" s="8" t="s">
        <v>51</v>
      </c>
      <c r="J223">
        <v>1967</v>
      </c>
      <c r="K223" t="s">
        <v>63</v>
      </c>
      <c r="L223">
        <v>3.8</v>
      </c>
      <c r="O223" s="20">
        <v>24807</v>
      </c>
      <c r="P223">
        <v>66</v>
      </c>
      <c r="Q223">
        <v>3.8</v>
      </c>
      <c r="T223">
        <v>2001.75</v>
      </c>
      <c r="U223">
        <v>46</v>
      </c>
      <c r="V223">
        <f t="shared" si="12"/>
        <v>3.189792663476874</v>
      </c>
      <c r="W223">
        <v>5.5</v>
      </c>
      <c r="X223">
        <v>5.5</v>
      </c>
      <c r="Y223">
        <v>144210</v>
      </c>
      <c r="Z223">
        <v>2001.75</v>
      </c>
      <c r="AA223">
        <f t="shared" si="13"/>
        <v>0.5799623024503407</v>
      </c>
      <c r="AB223" s="5">
        <v>0.575</v>
      </c>
      <c r="AM223">
        <v>2001.75</v>
      </c>
      <c r="AN223">
        <f t="shared" si="15"/>
        <v>3597.3501241575023</v>
      </c>
      <c r="AO223">
        <f t="shared" si="14"/>
        <v>0.4535494479840009</v>
      </c>
    </row>
    <row r="224" spans="1:41" ht="12.75">
      <c r="A224" s="20">
        <v>24838</v>
      </c>
      <c r="B224">
        <v>67</v>
      </c>
      <c r="I224" s="8" t="s">
        <v>51</v>
      </c>
      <c r="J224">
        <v>1968</v>
      </c>
      <c r="K224" t="s">
        <v>52</v>
      </c>
      <c r="L224">
        <v>3.7</v>
      </c>
      <c r="O224" s="20">
        <v>24838</v>
      </c>
      <c r="P224">
        <v>67</v>
      </c>
      <c r="Q224">
        <v>3.7</v>
      </c>
      <c r="T224">
        <v>2002</v>
      </c>
      <c r="U224">
        <v>46.666666666666664</v>
      </c>
      <c r="V224">
        <f t="shared" si="12"/>
        <v>3.2330174213453047</v>
      </c>
      <c r="W224">
        <v>5.7</v>
      </c>
      <c r="X224">
        <v>5.7</v>
      </c>
      <c r="Y224">
        <v>144344</v>
      </c>
      <c r="Z224">
        <v>2002</v>
      </c>
      <c r="AA224">
        <f t="shared" si="13"/>
        <v>0.5671960388325096</v>
      </c>
      <c r="AB224" s="5">
        <v>0.568020448736154</v>
      </c>
      <c r="AM224">
        <v>2002</v>
      </c>
      <c r="AN224">
        <f t="shared" si="15"/>
        <v>3649.485633203263</v>
      </c>
      <c r="AO224">
        <f t="shared" si="14"/>
        <v>0.44356581319908084</v>
      </c>
    </row>
    <row r="225" spans="1:41" ht="12.75">
      <c r="A225" s="20">
        <v>24869</v>
      </c>
      <c r="B225">
        <v>66</v>
      </c>
      <c r="I225" s="8" t="s">
        <v>51</v>
      </c>
      <c r="J225">
        <v>1968</v>
      </c>
      <c r="K225" t="s">
        <v>53</v>
      </c>
      <c r="L225">
        <v>3.8</v>
      </c>
      <c r="O225" s="20">
        <v>24869</v>
      </c>
      <c r="P225">
        <v>66</v>
      </c>
      <c r="Q225">
        <v>3.8</v>
      </c>
      <c r="T225">
        <v>2002.25</v>
      </c>
      <c r="U225">
        <v>46</v>
      </c>
      <c r="V225">
        <f t="shared" si="12"/>
        <v>3.1764007236669474</v>
      </c>
      <c r="W225">
        <v>5.833333333333333</v>
      </c>
      <c r="X225">
        <v>5.8</v>
      </c>
      <c r="Y225">
        <v>144818</v>
      </c>
      <c r="Z225">
        <v>2002.25</v>
      </c>
      <c r="AA225">
        <f t="shared" si="13"/>
        <v>0.5445258383429052</v>
      </c>
      <c r="AB225" s="5">
        <v>0.544378698224852</v>
      </c>
      <c r="AM225">
        <v>2002.25</v>
      </c>
      <c r="AN225">
        <f t="shared" si="15"/>
        <v>3597.3501241575023</v>
      </c>
      <c r="AO225">
        <f t="shared" si="14"/>
        <v>0.42583697655865616</v>
      </c>
    </row>
    <row r="226" spans="1:41" ht="12.75">
      <c r="A226" s="20">
        <v>24898</v>
      </c>
      <c r="B226">
        <v>67</v>
      </c>
      <c r="I226" s="8" t="s">
        <v>51</v>
      </c>
      <c r="J226">
        <v>1968</v>
      </c>
      <c r="K226" t="s">
        <v>54</v>
      </c>
      <c r="L226">
        <v>3.7</v>
      </c>
      <c r="O226" s="20">
        <v>24898</v>
      </c>
      <c r="P226">
        <v>67</v>
      </c>
      <c r="Q226">
        <v>3.7</v>
      </c>
      <c r="T226">
        <v>2002.5</v>
      </c>
      <c r="U226">
        <v>42.666666666666664</v>
      </c>
      <c r="V226">
        <f t="shared" si="12"/>
        <v>2.940014516321674</v>
      </c>
      <c r="W226">
        <v>5.733333333333333</v>
      </c>
      <c r="X226">
        <v>5.7</v>
      </c>
      <c r="Y226">
        <v>145124</v>
      </c>
      <c r="Z226">
        <v>2002.5</v>
      </c>
      <c r="AA226">
        <f t="shared" si="13"/>
        <v>0.5127932295909896</v>
      </c>
      <c r="AB226" s="5">
        <v>0.512635668228603</v>
      </c>
      <c r="AM226">
        <v>2002.5</v>
      </c>
      <c r="AN226">
        <f t="shared" si="15"/>
        <v>3336.672578928698</v>
      </c>
      <c r="AO226">
        <f t="shared" si="14"/>
        <v>0.40102104089918994</v>
      </c>
    </row>
    <row r="227" spans="1:41" ht="12.75">
      <c r="A227" s="20">
        <v>24929</v>
      </c>
      <c r="B227">
        <v>69</v>
      </c>
      <c r="I227" s="8" t="s">
        <v>51</v>
      </c>
      <c r="J227">
        <v>1968</v>
      </c>
      <c r="K227" t="s">
        <v>55</v>
      </c>
      <c r="L227">
        <v>3.5</v>
      </c>
      <c r="O227" s="20">
        <v>24929</v>
      </c>
      <c r="P227">
        <v>69</v>
      </c>
      <c r="Q227">
        <v>3.5</v>
      </c>
      <c r="T227">
        <v>2002.75</v>
      </c>
      <c r="U227">
        <v>39.666666666666664</v>
      </c>
      <c r="V227">
        <f t="shared" si="12"/>
        <v>2.732936942647366</v>
      </c>
      <c r="W227">
        <v>5.866666666666667</v>
      </c>
      <c r="X227">
        <v>5.9</v>
      </c>
      <c r="Y227">
        <v>145143</v>
      </c>
      <c r="Z227">
        <v>2002.75</v>
      </c>
      <c r="AA227">
        <f t="shared" si="13"/>
        <v>0.4658415243148919</v>
      </c>
      <c r="AB227" s="5">
        <v>0.465134459036898</v>
      </c>
      <c r="AM227">
        <v>2002.75</v>
      </c>
      <c r="AN227">
        <f t="shared" si="15"/>
        <v>3102.0627882227736</v>
      </c>
      <c r="AO227">
        <f t="shared" si="14"/>
        <v>0.36430327507215143</v>
      </c>
    </row>
    <row r="228" spans="1:41" ht="12.75">
      <c r="A228" s="20">
        <v>24959</v>
      </c>
      <c r="B228">
        <v>69</v>
      </c>
      <c r="I228" s="8" t="s">
        <v>51</v>
      </c>
      <c r="J228">
        <v>1968</v>
      </c>
      <c r="K228" t="s">
        <v>56</v>
      </c>
      <c r="L228">
        <v>3.5</v>
      </c>
      <c r="O228" s="20">
        <v>24959</v>
      </c>
      <c r="P228">
        <v>69</v>
      </c>
      <c r="Q228">
        <v>3.5</v>
      </c>
      <c r="T228">
        <v>2003</v>
      </c>
      <c r="U228">
        <v>40.333333333333336</v>
      </c>
      <c r="V228">
        <f t="shared" si="12"/>
        <v>2.7622732824253218</v>
      </c>
      <c r="W228">
        <v>5.866666666666667</v>
      </c>
      <c r="X228">
        <v>5.9</v>
      </c>
      <c r="Y228">
        <v>146015</v>
      </c>
      <c r="Z228">
        <v>2003</v>
      </c>
      <c r="AA228">
        <f t="shared" si="13"/>
        <v>0.47084203677704345</v>
      </c>
      <c r="AB228" s="5">
        <v>0.472416351071721</v>
      </c>
      <c r="AM228">
        <v>2003</v>
      </c>
      <c r="AN228">
        <f t="shared" si="15"/>
        <v>3154.198297268535</v>
      </c>
      <c r="AO228">
        <f t="shared" si="14"/>
        <v>0.36821383901271054</v>
      </c>
    </row>
    <row r="229" spans="1:41" ht="12.75">
      <c r="A229" s="20">
        <v>24990</v>
      </c>
      <c r="B229">
        <v>69</v>
      </c>
      <c r="I229" s="8" t="s">
        <v>51</v>
      </c>
      <c r="J229">
        <v>1968</v>
      </c>
      <c r="K229" t="s">
        <v>57</v>
      </c>
      <c r="L229">
        <v>3.7</v>
      </c>
      <c r="O229" s="20">
        <v>24990</v>
      </c>
      <c r="P229">
        <v>69</v>
      </c>
      <c r="Q229">
        <v>3.7</v>
      </c>
      <c r="T229">
        <v>2003.25</v>
      </c>
      <c r="U229">
        <v>37</v>
      </c>
      <c r="V229">
        <f t="shared" si="12"/>
        <v>2.522945163445934</v>
      </c>
      <c r="W229">
        <v>6.133333333333333</v>
      </c>
      <c r="X229">
        <v>6.1</v>
      </c>
      <c r="Y229">
        <v>146654</v>
      </c>
      <c r="Z229">
        <v>2003.25</v>
      </c>
      <c r="AA229">
        <f t="shared" si="13"/>
        <v>0.4113497549096632</v>
      </c>
      <c r="AB229" s="5">
        <v>0.411476868327402</v>
      </c>
      <c r="AM229">
        <v>2003.25</v>
      </c>
      <c r="AN229">
        <f t="shared" si="15"/>
        <v>2893.5207520397303</v>
      </c>
      <c r="AO229">
        <f t="shared" si="14"/>
        <v>0.32168893302096413</v>
      </c>
    </row>
    <row r="230" spans="1:41" ht="12.75">
      <c r="A230" s="20">
        <v>25020</v>
      </c>
      <c r="B230">
        <v>71</v>
      </c>
      <c r="I230" s="8" t="s">
        <v>51</v>
      </c>
      <c r="J230">
        <v>1968</v>
      </c>
      <c r="K230" t="s">
        <v>58</v>
      </c>
      <c r="L230">
        <v>3.7</v>
      </c>
      <c r="O230" s="20">
        <v>25020</v>
      </c>
      <c r="P230">
        <v>71</v>
      </c>
      <c r="Q230">
        <v>3.7</v>
      </c>
      <c r="T230">
        <v>2003.5</v>
      </c>
      <c r="U230">
        <v>37.333333333333336</v>
      </c>
      <c r="V230">
        <f t="shared" si="12"/>
        <v>2.54847216818096</v>
      </c>
      <c r="W230">
        <v>6.133333333333333</v>
      </c>
      <c r="X230">
        <v>6.1</v>
      </c>
      <c r="Y230">
        <v>146493</v>
      </c>
      <c r="Z230">
        <v>2003.5</v>
      </c>
      <c r="AA230">
        <f t="shared" si="13"/>
        <v>0.41551176655124356</v>
      </c>
      <c r="AB230" s="5">
        <v>0.416372355849659</v>
      </c>
      <c r="AM230">
        <v>2003.5</v>
      </c>
      <c r="AN230">
        <f t="shared" si="15"/>
        <v>2919.5885065626107</v>
      </c>
      <c r="AO230">
        <f t="shared" si="14"/>
        <v>0.32494376195478675</v>
      </c>
    </row>
    <row r="231" spans="1:41" ht="12.75">
      <c r="A231" s="20">
        <v>25051</v>
      </c>
      <c r="B231">
        <v>72</v>
      </c>
      <c r="I231" s="8" t="s">
        <v>51</v>
      </c>
      <c r="J231">
        <v>1968</v>
      </c>
      <c r="K231" t="s">
        <v>59</v>
      </c>
      <c r="L231">
        <v>3.5</v>
      </c>
      <c r="O231" s="20">
        <v>25051</v>
      </c>
      <c r="P231">
        <v>72</v>
      </c>
      <c r="Q231">
        <v>3.5</v>
      </c>
      <c r="T231">
        <v>2003.75</v>
      </c>
      <c r="U231">
        <v>37.333333333333336</v>
      </c>
      <c r="V231">
        <f t="shared" si="12"/>
        <v>2.5422593876332704</v>
      </c>
      <c r="W231">
        <v>5.866666666666667</v>
      </c>
      <c r="X231">
        <v>5.8</v>
      </c>
      <c r="Y231">
        <v>146851</v>
      </c>
      <c r="Z231">
        <v>2003.75</v>
      </c>
      <c r="AA231">
        <f t="shared" si="13"/>
        <v>0.43333966834658016</v>
      </c>
      <c r="AB231" s="5">
        <v>0.43402441387328</v>
      </c>
      <c r="AM231">
        <v>2003.75</v>
      </c>
      <c r="AN231">
        <f t="shared" si="15"/>
        <v>2919.5885065626107</v>
      </c>
      <c r="AO231">
        <f t="shared" si="14"/>
        <v>0.3388857629845523</v>
      </c>
    </row>
    <row r="232" spans="1:41" ht="12.75">
      <c r="A232" s="20">
        <v>25082</v>
      </c>
      <c r="B232">
        <v>73</v>
      </c>
      <c r="I232" s="8" t="s">
        <v>51</v>
      </c>
      <c r="J232">
        <v>1968</v>
      </c>
      <c r="K232" t="s">
        <v>60</v>
      </c>
      <c r="L232">
        <v>3.4</v>
      </c>
      <c r="O232" s="20">
        <v>25082</v>
      </c>
      <c r="P232">
        <v>73</v>
      </c>
      <c r="Q232">
        <v>3.4</v>
      </c>
      <c r="T232">
        <v>2004</v>
      </c>
      <c r="U232">
        <v>39</v>
      </c>
      <c r="V232">
        <f t="shared" si="12"/>
        <v>2.657001539698328</v>
      </c>
      <c r="W232">
        <v>5.666666666666667</v>
      </c>
      <c r="X232">
        <v>5.7</v>
      </c>
      <c r="Y232">
        <v>146782</v>
      </c>
      <c r="Z232">
        <v>2004</v>
      </c>
      <c r="AA232">
        <f t="shared" si="13"/>
        <v>0.4688826246526461</v>
      </c>
      <c r="AB232" s="5">
        <v>0.471242145964233</v>
      </c>
      <c r="AM232">
        <v>2004</v>
      </c>
      <c r="AN232">
        <f t="shared" si="15"/>
        <v>3049.927279177013</v>
      </c>
      <c r="AO232">
        <f t="shared" si="14"/>
        <v>0.3666815147846722</v>
      </c>
    </row>
    <row r="233" spans="1:41" ht="12.75">
      <c r="A233" s="20">
        <v>25112</v>
      </c>
      <c r="B233">
        <v>77</v>
      </c>
      <c r="I233" s="8" t="s">
        <v>51</v>
      </c>
      <c r="J233">
        <v>1968</v>
      </c>
      <c r="K233" t="s">
        <v>61</v>
      </c>
      <c r="L233">
        <v>3.4</v>
      </c>
      <c r="O233" s="20">
        <v>25112</v>
      </c>
      <c r="P233">
        <v>77</v>
      </c>
      <c r="Q233">
        <v>3.4</v>
      </c>
      <c r="T233">
        <v>2004.25</v>
      </c>
      <c r="U233">
        <v>38.333333333333336</v>
      </c>
      <c r="V233">
        <f t="shared" si="12"/>
        <v>2.606238201106405</v>
      </c>
      <c r="W233">
        <v>5.566666666666666</v>
      </c>
      <c r="X233">
        <v>5.6</v>
      </c>
      <c r="Y233">
        <v>147083</v>
      </c>
      <c r="Z233">
        <v>2004.25</v>
      </c>
      <c r="AA233">
        <f t="shared" si="13"/>
        <v>0.4681865031927674</v>
      </c>
      <c r="AB233" s="5">
        <v>0.468565375056024</v>
      </c>
      <c r="AM233">
        <v>2004.25</v>
      </c>
      <c r="AN233">
        <f t="shared" si="15"/>
        <v>2997.791770131252</v>
      </c>
      <c r="AO233">
        <f t="shared" si="14"/>
        <v>0.36613712508464535</v>
      </c>
    </row>
    <row r="234" spans="1:41" ht="12.75">
      <c r="A234" s="20">
        <v>25143</v>
      </c>
      <c r="B234">
        <v>77</v>
      </c>
      <c r="I234" s="8" t="s">
        <v>51</v>
      </c>
      <c r="J234">
        <v>1968</v>
      </c>
      <c r="K234" t="s">
        <v>62</v>
      </c>
      <c r="L234">
        <v>3.4</v>
      </c>
      <c r="O234" s="20">
        <v>25143</v>
      </c>
      <c r="P234">
        <v>77</v>
      </c>
      <c r="Q234">
        <v>3.4</v>
      </c>
      <c r="T234">
        <v>2004.5</v>
      </c>
      <c r="U234">
        <v>37</v>
      </c>
      <c r="V234">
        <f t="shared" si="12"/>
        <v>2.506741101069091</v>
      </c>
      <c r="W234">
        <v>5.433333333333334</v>
      </c>
      <c r="X234">
        <v>5.5</v>
      </c>
      <c r="Y234">
        <v>147602</v>
      </c>
      <c r="Z234">
        <v>2004.5</v>
      </c>
      <c r="AA234">
        <f t="shared" si="13"/>
        <v>0.46136339283480204</v>
      </c>
      <c r="AB234" s="5">
        <v>0.45441401247573</v>
      </c>
      <c r="AM234">
        <v>2004.5</v>
      </c>
      <c r="AN234">
        <f t="shared" si="15"/>
        <v>2893.5207520397303</v>
      </c>
      <c r="AO234">
        <f t="shared" si="14"/>
        <v>0.36080123010782644</v>
      </c>
    </row>
    <row r="235" spans="1:41" ht="12.75">
      <c r="A235" s="20">
        <v>25173</v>
      </c>
      <c r="B235">
        <v>76</v>
      </c>
      <c r="I235" s="8" t="s">
        <v>51</v>
      </c>
      <c r="J235">
        <v>1968</v>
      </c>
      <c r="K235" t="s">
        <v>63</v>
      </c>
      <c r="L235">
        <v>3.4</v>
      </c>
      <c r="O235" s="20">
        <v>25173</v>
      </c>
      <c r="P235">
        <v>76</v>
      </c>
      <c r="Q235">
        <v>3.4</v>
      </c>
      <c r="T235">
        <v>2004.75</v>
      </c>
      <c r="U235">
        <v>37.666666666666664</v>
      </c>
      <c r="V235">
        <f t="shared" si="12"/>
        <v>2.5437216223091137</v>
      </c>
      <c r="W235">
        <v>5.4</v>
      </c>
      <c r="X235">
        <v>5.4</v>
      </c>
      <c r="Y235">
        <v>148077</v>
      </c>
      <c r="Z235">
        <v>2004.75</v>
      </c>
      <c r="AA235">
        <f t="shared" si="13"/>
        <v>0.47105955968687285</v>
      </c>
      <c r="AB235" s="5">
        <v>0.45995110429702</v>
      </c>
      <c r="AM235">
        <v>2004.75</v>
      </c>
      <c r="AN235">
        <f t="shared" si="15"/>
        <v>2945.6562610854908</v>
      </c>
      <c r="AO235">
        <f t="shared" si="14"/>
        <v>0.3683839490272066</v>
      </c>
    </row>
    <row r="236" spans="1:41" ht="12.75">
      <c r="A236" s="20">
        <v>25204</v>
      </c>
      <c r="B236">
        <v>79</v>
      </c>
      <c r="I236" s="8" t="s">
        <v>51</v>
      </c>
      <c r="J236">
        <v>1969</v>
      </c>
      <c r="K236" t="s">
        <v>52</v>
      </c>
      <c r="L236">
        <v>3.4</v>
      </c>
      <c r="O236" s="20">
        <v>25204</v>
      </c>
      <c r="P236">
        <v>79</v>
      </c>
      <c r="Q236">
        <v>3.4</v>
      </c>
      <c r="T236">
        <v>2005</v>
      </c>
      <c r="U236">
        <v>40.666666666666664</v>
      </c>
      <c r="V236">
        <f t="shared" si="12"/>
        <v>2.7450027450027448</v>
      </c>
      <c r="W236">
        <v>5.233333333333333</v>
      </c>
      <c r="X236">
        <v>5.2</v>
      </c>
      <c r="Y236">
        <v>148148</v>
      </c>
      <c r="Z236">
        <v>2005</v>
      </c>
      <c r="AA236">
        <f t="shared" si="13"/>
        <v>0.524522817516448</v>
      </c>
      <c r="AM236">
        <v>2005</v>
      </c>
      <c r="AN236">
        <f t="shared" si="15"/>
        <v>3180.2660517914155</v>
      </c>
      <c r="AO236">
        <f t="shared" si="14"/>
        <v>0.41019396146005166</v>
      </c>
    </row>
    <row r="237" spans="1:41" ht="12.75">
      <c r="A237" s="20">
        <v>25235</v>
      </c>
      <c r="B237">
        <v>79</v>
      </c>
      <c r="I237" s="8" t="s">
        <v>51</v>
      </c>
      <c r="J237">
        <v>1969</v>
      </c>
      <c r="K237" t="s">
        <v>53</v>
      </c>
      <c r="L237">
        <v>3.4</v>
      </c>
      <c r="O237" s="20">
        <v>25235</v>
      </c>
      <c r="P237">
        <v>79</v>
      </c>
      <c r="Q237">
        <v>3.4</v>
      </c>
      <c r="T237">
        <v>2005.25</v>
      </c>
      <c r="U237">
        <v>38.666666666666664</v>
      </c>
      <c r="V237">
        <f t="shared" si="12"/>
        <v>2.593442168475369</v>
      </c>
      <c r="W237">
        <v>5.066666666666666</v>
      </c>
      <c r="X237">
        <v>5.1</v>
      </c>
      <c r="Y237">
        <v>149094</v>
      </c>
      <c r="Z237">
        <v>2005.25</v>
      </c>
      <c r="AA237">
        <f t="shared" si="13"/>
        <v>0.5118635858832965</v>
      </c>
      <c r="AM237">
        <v>2005.25</v>
      </c>
      <c r="AN237">
        <f t="shared" si="15"/>
        <v>3023.859524654132</v>
      </c>
      <c r="AO237">
        <f t="shared" si="14"/>
        <v>0.4002940291802133</v>
      </c>
    </row>
    <row r="238" spans="1:41" ht="12.75">
      <c r="A238" s="20">
        <v>25263</v>
      </c>
      <c r="B238">
        <v>80</v>
      </c>
      <c r="I238" s="8" t="s">
        <v>51</v>
      </c>
      <c r="J238">
        <v>1969</v>
      </c>
      <c r="K238" t="s">
        <v>54</v>
      </c>
      <c r="L238">
        <v>3.4</v>
      </c>
      <c r="O238" s="20">
        <v>25263</v>
      </c>
      <c r="P238">
        <v>80</v>
      </c>
      <c r="Q238">
        <v>3.4</v>
      </c>
      <c r="T238">
        <v>2005.5</v>
      </c>
      <c r="U238">
        <v>38.333333333333336</v>
      </c>
      <c r="V238">
        <f t="shared" si="12"/>
        <v>2.558506366231276</v>
      </c>
      <c r="W238">
        <v>5</v>
      </c>
      <c r="X238">
        <v>5</v>
      </c>
      <c r="Y238">
        <v>149827</v>
      </c>
      <c r="Z238">
        <v>2005.5</v>
      </c>
      <c r="AA238">
        <f t="shared" si="13"/>
        <v>0.5117012732462551</v>
      </c>
      <c r="AM238">
        <v>2005.5</v>
      </c>
      <c r="AN238">
        <f t="shared" si="15"/>
        <v>2997.791770131252</v>
      </c>
      <c r="AO238">
        <f t="shared" si="14"/>
        <v>0.4001670954008626</v>
      </c>
    </row>
    <row r="239" spans="1:41" ht="12.75">
      <c r="A239" s="20">
        <v>25294</v>
      </c>
      <c r="B239">
        <v>80</v>
      </c>
      <c r="I239" s="8" t="s">
        <v>51</v>
      </c>
      <c r="J239">
        <v>1969</v>
      </c>
      <c r="K239" t="s">
        <v>55</v>
      </c>
      <c r="L239">
        <v>3.4</v>
      </c>
      <c r="O239" s="20">
        <v>25294</v>
      </c>
      <c r="P239">
        <v>80</v>
      </c>
      <c r="Q239">
        <v>3.4</v>
      </c>
      <c r="T239">
        <v>2005.75</v>
      </c>
      <c r="U239">
        <v>38</v>
      </c>
      <c r="V239">
        <f t="shared" si="12"/>
        <v>2.531207119353077</v>
      </c>
      <c r="W239">
        <v>4.933333333333334</v>
      </c>
      <c r="X239">
        <v>5</v>
      </c>
      <c r="Y239">
        <v>150126</v>
      </c>
      <c r="Z239">
        <v>2005.75</v>
      </c>
      <c r="AA239">
        <f t="shared" si="13"/>
        <v>0.5130825241931912</v>
      </c>
      <c r="AM239">
        <v>2005.75</v>
      </c>
      <c r="AN239">
        <f t="shared" si="15"/>
        <v>2971.7240156083717</v>
      </c>
      <c r="AO239">
        <f t="shared" si="14"/>
        <v>0.4012472787194393</v>
      </c>
    </row>
    <row r="240" spans="1:41" ht="12.75">
      <c r="A240" s="20">
        <v>25324</v>
      </c>
      <c r="B240">
        <v>80</v>
      </c>
      <c r="I240" s="8" t="s">
        <v>51</v>
      </c>
      <c r="J240">
        <v>1969</v>
      </c>
      <c r="K240" t="s">
        <v>56</v>
      </c>
      <c r="L240">
        <v>3.4</v>
      </c>
      <c r="O240" s="20">
        <v>25324</v>
      </c>
      <c r="P240">
        <v>80</v>
      </c>
      <c r="Q240">
        <v>3.4</v>
      </c>
      <c r="T240">
        <v>2006</v>
      </c>
      <c r="U240">
        <v>38</v>
      </c>
      <c r="V240">
        <f t="shared" si="12"/>
        <v>2.5265117516040023</v>
      </c>
      <c r="W240">
        <v>4.733333333333333</v>
      </c>
      <c r="X240">
        <v>4.7</v>
      </c>
      <c r="Y240">
        <v>150405</v>
      </c>
      <c r="Z240">
        <v>2006</v>
      </c>
      <c r="AA240">
        <f t="shared" si="13"/>
        <v>0.5337700883670428</v>
      </c>
      <c r="AM240">
        <v>2006</v>
      </c>
      <c r="AN240">
        <f t="shared" si="15"/>
        <v>2971.7240156083717</v>
      </c>
      <c r="AO240">
        <f t="shared" si="14"/>
        <v>0.4174256290562483</v>
      </c>
    </row>
    <row r="241" spans="1:41" ht="12.75">
      <c r="A241" s="20">
        <v>25355</v>
      </c>
      <c r="B241">
        <v>78</v>
      </c>
      <c r="I241" s="8" t="s">
        <v>51</v>
      </c>
      <c r="J241">
        <v>1969</v>
      </c>
      <c r="K241" t="s">
        <v>57</v>
      </c>
      <c r="L241">
        <v>3.5</v>
      </c>
      <c r="O241" s="20">
        <v>25355</v>
      </c>
      <c r="P241">
        <v>78</v>
      </c>
      <c r="Q241">
        <v>3.5</v>
      </c>
      <c r="T241">
        <v>2006.25</v>
      </c>
      <c r="U241">
        <v>33.666666666666664</v>
      </c>
      <c r="V241">
        <f t="shared" si="12"/>
        <v>2.2289753554774308</v>
      </c>
      <c r="W241">
        <v>4.633333333333334</v>
      </c>
      <c r="X241">
        <v>4.7</v>
      </c>
      <c r="Y241">
        <v>151041</v>
      </c>
      <c r="Z241">
        <v>2006.25</v>
      </c>
      <c r="AA241">
        <f t="shared" si="13"/>
        <v>0.48107381772894187</v>
      </c>
      <c r="AM241">
        <v>2006.25</v>
      </c>
      <c r="AN241">
        <f t="shared" si="15"/>
        <v>2632.8432068109255</v>
      </c>
      <c r="AO241">
        <f t="shared" si="14"/>
        <v>0.37621542563828975</v>
      </c>
    </row>
    <row r="242" spans="1:17" ht="12.75">
      <c r="A242" s="20">
        <v>25385</v>
      </c>
      <c r="B242">
        <v>77</v>
      </c>
      <c r="I242" s="8" t="s">
        <v>51</v>
      </c>
      <c r="J242">
        <v>1969</v>
      </c>
      <c r="K242" t="s">
        <v>58</v>
      </c>
      <c r="L242">
        <v>3.5</v>
      </c>
      <c r="O242" s="20">
        <v>25385</v>
      </c>
      <c r="P242">
        <v>77</v>
      </c>
      <c r="Q242">
        <v>3.5</v>
      </c>
    </row>
    <row r="243" spans="1:17" ht="12.75">
      <c r="A243" s="20">
        <v>25416</v>
      </c>
      <c r="B243">
        <v>76</v>
      </c>
      <c r="I243" s="8" t="s">
        <v>51</v>
      </c>
      <c r="J243">
        <v>1969</v>
      </c>
      <c r="K243" t="s">
        <v>59</v>
      </c>
      <c r="L243">
        <v>3.5</v>
      </c>
      <c r="O243" s="20">
        <v>25416</v>
      </c>
      <c r="P243">
        <v>76</v>
      </c>
      <c r="Q243">
        <v>3.5</v>
      </c>
    </row>
    <row r="244" spans="1:17" ht="12.75">
      <c r="A244" s="20">
        <v>25447</v>
      </c>
      <c r="B244">
        <v>80</v>
      </c>
      <c r="I244" s="8" t="s">
        <v>51</v>
      </c>
      <c r="J244">
        <v>1969</v>
      </c>
      <c r="K244" t="s">
        <v>60</v>
      </c>
      <c r="L244">
        <v>3.7</v>
      </c>
      <c r="O244" s="20">
        <v>25447</v>
      </c>
      <c r="P244">
        <v>80</v>
      </c>
      <c r="Q244">
        <v>3.7</v>
      </c>
    </row>
    <row r="245" spans="1:17" ht="12.75">
      <c r="A245" s="20">
        <v>25477</v>
      </c>
      <c r="B245">
        <v>79</v>
      </c>
      <c r="I245" s="8" t="s">
        <v>51</v>
      </c>
      <c r="J245">
        <v>1969</v>
      </c>
      <c r="K245" t="s">
        <v>61</v>
      </c>
      <c r="L245">
        <v>3.7</v>
      </c>
      <c r="O245" s="20">
        <v>25477</v>
      </c>
      <c r="P245">
        <v>79</v>
      </c>
      <c r="Q245">
        <v>3.7</v>
      </c>
    </row>
    <row r="246" spans="1:17" ht="12.75">
      <c r="A246" s="20">
        <v>25508</v>
      </c>
      <c r="B246">
        <v>77</v>
      </c>
      <c r="I246" s="8" t="s">
        <v>51</v>
      </c>
      <c r="J246">
        <v>1969</v>
      </c>
      <c r="K246" t="s">
        <v>62</v>
      </c>
      <c r="L246">
        <v>3.5</v>
      </c>
      <c r="O246" s="20">
        <v>25508</v>
      </c>
      <c r="P246">
        <v>77</v>
      </c>
      <c r="Q246">
        <v>3.5</v>
      </c>
    </row>
    <row r="247" spans="1:17" ht="12.75">
      <c r="A247" s="20">
        <v>25538</v>
      </c>
      <c r="B247">
        <v>75</v>
      </c>
      <c r="I247" s="8" t="s">
        <v>51</v>
      </c>
      <c r="J247">
        <v>1969</v>
      </c>
      <c r="K247" t="s">
        <v>63</v>
      </c>
      <c r="L247">
        <v>3.5</v>
      </c>
      <c r="O247" s="20">
        <v>25538</v>
      </c>
      <c r="P247">
        <v>75</v>
      </c>
      <c r="Q247">
        <v>3.5</v>
      </c>
    </row>
    <row r="248" spans="1:17" ht="12.75">
      <c r="A248" s="20">
        <v>25569</v>
      </c>
      <c r="B248">
        <v>71</v>
      </c>
      <c r="I248" s="8" t="s">
        <v>51</v>
      </c>
      <c r="J248">
        <v>1970</v>
      </c>
      <c r="K248" t="s">
        <v>52</v>
      </c>
      <c r="L248">
        <v>3.9</v>
      </c>
      <c r="O248" s="20">
        <v>25569</v>
      </c>
      <c r="P248">
        <v>71</v>
      </c>
      <c r="Q248">
        <v>3.9</v>
      </c>
    </row>
    <row r="249" spans="1:17" ht="12.75">
      <c r="A249" s="20">
        <v>25600</v>
      </c>
      <c r="B249">
        <v>71</v>
      </c>
      <c r="I249" s="8" t="s">
        <v>51</v>
      </c>
      <c r="J249">
        <v>1970</v>
      </c>
      <c r="K249" t="s">
        <v>53</v>
      </c>
      <c r="L249">
        <v>4.2</v>
      </c>
      <c r="O249" s="20">
        <v>25600</v>
      </c>
      <c r="P249">
        <v>71</v>
      </c>
      <c r="Q249">
        <v>4.2</v>
      </c>
    </row>
    <row r="250" spans="1:17" ht="12.75">
      <c r="A250" s="20">
        <v>25628</v>
      </c>
      <c r="B250">
        <v>67</v>
      </c>
      <c r="I250" s="8" t="s">
        <v>51</v>
      </c>
      <c r="J250">
        <v>1970</v>
      </c>
      <c r="K250" t="s">
        <v>54</v>
      </c>
      <c r="L250">
        <v>4.4</v>
      </c>
      <c r="O250" s="20">
        <v>25628</v>
      </c>
      <c r="P250">
        <v>67</v>
      </c>
      <c r="Q250">
        <v>4.4</v>
      </c>
    </row>
    <row r="251" spans="1:17" ht="12.75">
      <c r="A251" s="20">
        <v>25659</v>
      </c>
      <c r="B251">
        <v>65</v>
      </c>
      <c r="I251" s="8" t="s">
        <v>51</v>
      </c>
      <c r="J251">
        <v>1970</v>
      </c>
      <c r="K251" t="s">
        <v>55</v>
      </c>
      <c r="L251">
        <v>4.6</v>
      </c>
      <c r="O251" s="20">
        <v>25659</v>
      </c>
      <c r="P251">
        <v>65</v>
      </c>
      <c r="Q251">
        <v>4.6</v>
      </c>
    </row>
    <row r="252" spans="1:17" ht="12.75">
      <c r="A252" s="20">
        <v>25689</v>
      </c>
      <c r="B252">
        <v>61</v>
      </c>
      <c r="I252" s="8" t="s">
        <v>51</v>
      </c>
      <c r="J252">
        <v>1970</v>
      </c>
      <c r="K252" t="s">
        <v>56</v>
      </c>
      <c r="L252">
        <v>4.8</v>
      </c>
      <c r="O252" s="20">
        <v>25689</v>
      </c>
      <c r="P252">
        <v>61</v>
      </c>
      <c r="Q252">
        <v>4.8</v>
      </c>
    </row>
    <row r="253" spans="1:17" ht="12.75">
      <c r="A253" s="20">
        <v>25720</v>
      </c>
      <c r="B253">
        <v>60</v>
      </c>
      <c r="I253" s="8" t="s">
        <v>51</v>
      </c>
      <c r="J253">
        <v>1970</v>
      </c>
      <c r="K253" t="s">
        <v>57</v>
      </c>
      <c r="L253">
        <v>4.9</v>
      </c>
      <c r="O253" s="20">
        <v>25720</v>
      </c>
      <c r="P253">
        <v>60</v>
      </c>
      <c r="Q253">
        <v>4.9</v>
      </c>
    </row>
    <row r="254" spans="1:17" ht="12.75">
      <c r="A254" s="20">
        <v>25750</v>
      </c>
      <c r="B254">
        <v>58</v>
      </c>
      <c r="I254" s="8" t="s">
        <v>51</v>
      </c>
      <c r="J254">
        <v>1970</v>
      </c>
      <c r="K254" t="s">
        <v>58</v>
      </c>
      <c r="L254">
        <v>5</v>
      </c>
      <c r="O254" s="20">
        <v>25750</v>
      </c>
      <c r="P254">
        <v>58</v>
      </c>
      <c r="Q254">
        <v>5</v>
      </c>
    </row>
    <row r="255" spans="1:17" ht="12.75">
      <c r="A255" s="20">
        <v>25781</v>
      </c>
      <c r="B255">
        <v>57</v>
      </c>
      <c r="I255" s="8" t="s">
        <v>51</v>
      </c>
      <c r="J255">
        <v>1970</v>
      </c>
      <c r="K255" t="s">
        <v>59</v>
      </c>
      <c r="L255">
        <v>5.1</v>
      </c>
      <c r="O255" s="20">
        <v>25781</v>
      </c>
      <c r="P255">
        <v>57</v>
      </c>
      <c r="Q255">
        <v>5.1</v>
      </c>
    </row>
    <row r="256" spans="1:17" ht="12.75">
      <c r="A256" s="20">
        <v>25812</v>
      </c>
      <c r="B256">
        <v>56</v>
      </c>
      <c r="I256" s="8" t="s">
        <v>51</v>
      </c>
      <c r="J256">
        <v>1970</v>
      </c>
      <c r="K256" t="s">
        <v>60</v>
      </c>
      <c r="L256">
        <v>5.4</v>
      </c>
      <c r="O256" s="20">
        <v>25812</v>
      </c>
      <c r="P256">
        <v>56</v>
      </c>
      <c r="Q256">
        <v>5.4</v>
      </c>
    </row>
    <row r="257" spans="1:17" ht="12.75">
      <c r="A257" s="20">
        <v>25842</v>
      </c>
      <c r="B257">
        <v>53</v>
      </c>
      <c r="I257" s="8" t="s">
        <v>51</v>
      </c>
      <c r="J257">
        <v>1970</v>
      </c>
      <c r="K257" t="s">
        <v>61</v>
      </c>
      <c r="L257">
        <v>5.5</v>
      </c>
      <c r="O257" s="20">
        <v>25842</v>
      </c>
      <c r="P257">
        <v>53</v>
      </c>
      <c r="Q257">
        <v>5.5</v>
      </c>
    </row>
    <row r="258" spans="1:17" ht="12.75">
      <c r="A258" s="20">
        <v>25873</v>
      </c>
      <c r="B258">
        <v>53</v>
      </c>
      <c r="I258" s="8" t="s">
        <v>51</v>
      </c>
      <c r="J258">
        <v>1970</v>
      </c>
      <c r="K258" t="s">
        <v>62</v>
      </c>
      <c r="L258">
        <v>5.9</v>
      </c>
      <c r="O258" s="20">
        <v>25873</v>
      </c>
      <c r="P258">
        <v>53</v>
      </c>
      <c r="Q258">
        <v>5.9</v>
      </c>
    </row>
    <row r="259" spans="1:17" ht="12.75">
      <c r="A259" s="20">
        <v>25903</v>
      </c>
      <c r="B259">
        <v>53</v>
      </c>
      <c r="I259" s="8" t="s">
        <v>51</v>
      </c>
      <c r="J259">
        <v>1970</v>
      </c>
      <c r="K259" t="s">
        <v>63</v>
      </c>
      <c r="L259">
        <v>6.1</v>
      </c>
      <c r="O259" s="20">
        <v>25903</v>
      </c>
      <c r="P259">
        <v>53</v>
      </c>
      <c r="Q259">
        <v>6.1</v>
      </c>
    </row>
    <row r="260" spans="1:17" ht="12.75">
      <c r="A260" s="20">
        <v>25934</v>
      </c>
      <c r="B260">
        <v>51</v>
      </c>
      <c r="I260" s="8" t="s">
        <v>51</v>
      </c>
      <c r="J260">
        <v>1971</v>
      </c>
      <c r="K260" t="s">
        <v>52</v>
      </c>
      <c r="L260">
        <v>5.9</v>
      </c>
      <c r="O260" s="20">
        <v>25934</v>
      </c>
      <c r="P260">
        <v>51</v>
      </c>
      <c r="Q260">
        <v>5.9</v>
      </c>
    </row>
    <row r="261" spans="1:17" ht="12.75">
      <c r="A261" s="20">
        <v>25965</v>
      </c>
      <c r="B261">
        <v>52</v>
      </c>
      <c r="I261" s="8" t="s">
        <v>51</v>
      </c>
      <c r="J261">
        <v>1971</v>
      </c>
      <c r="K261" t="s">
        <v>53</v>
      </c>
      <c r="L261">
        <v>5.9</v>
      </c>
      <c r="O261" s="20">
        <v>25965</v>
      </c>
      <c r="P261">
        <v>52</v>
      </c>
      <c r="Q261">
        <v>5.9</v>
      </c>
    </row>
    <row r="262" spans="1:17" ht="12.75">
      <c r="A262" s="20">
        <v>25993</v>
      </c>
      <c r="B262">
        <v>52</v>
      </c>
      <c r="I262" s="8" t="s">
        <v>51</v>
      </c>
      <c r="J262">
        <v>1971</v>
      </c>
      <c r="K262" t="s">
        <v>54</v>
      </c>
      <c r="L262">
        <v>6</v>
      </c>
      <c r="O262" s="20">
        <v>25993</v>
      </c>
      <c r="P262">
        <v>52</v>
      </c>
      <c r="Q262">
        <v>6</v>
      </c>
    </row>
    <row r="263" spans="1:17" ht="12.75">
      <c r="A263" s="20">
        <v>26024</v>
      </c>
      <c r="B263">
        <v>52</v>
      </c>
      <c r="I263" s="8" t="s">
        <v>51</v>
      </c>
      <c r="J263">
        <v>1971</v>
      </c>
      <c r="K263" t="s">
        <v>55</v>
      </c>
      <c r="L263">
        <v>5.9</v>
      </c>
      <c r="O263" s="20">
        <v>26024</v>
      </c>
      <c r="P263">
        <v>52</v>
      </c>
      <c r="Q263">
        <v>5.9</v>
      </c>
    </row>
    <row r="264" spans="1:17" ht="12.75">
      <c r="A264" s="20">
        <v>26054</v>
      </c>
      <c r="B264">
        <v>53</v>
      </c>
      <c r="I264" s="8" t="s">
        <v>51</v>
      </c>
      <c r="J264">
        <v>1971</v>
      </c>
      <c r="K264" t="s">
        <v>56</v>
      </c>
      <c r="L264">
        <v>5.9</v>
      </c>
      <c r="O264" s="20">
        <v>26054</v>
      </c>
      <c r="P264">
        <v>53</v>
      </c>
      <c r="Q264">
        <v>5.9</v>
      </c>
    </row>
    <row r="265" spans="1:17" ht="12.75">
      <c r="A265" s="20">
        <v>26085</v>
      </c>
      <c r="B265">
        <v>55</v>
      </c>
      <c r="I265" s="8" t="s">
        <v>51</v>
      </c>
      <c r="J265">
        <v>1971</v>
      </c>
      <c r="K265" t="s">
        <v>57</v>
      </c>
      <c r="L265">
        <v>5.9</v>
      </c>
      <c r="O265" s="20">
        <v>26085</v>
      </c>
      <c r="P265">
        <v>55</v>
      </c>
      <c r="Q265">
        <v>5.9</v>
      </c>
    </row>
    <row r="266" spans="1:17" ht="12.75">
      <c r="A266" s="20">
        <v>26115</v>
      </c>
      <c r="B266">
        <v>54</v>
      </c>
      <c r="I266" s="8" t="s">
        <v>51</v>
      </c>
      <c r="J266">
        <v>1971</v>
      </c>
      <c r="K266" t="s">
        <v>58</v>
      </c>
      <c r="L266">
        <v>6</v>
      </c>
      <c r="O266" s="20">
        <v>26115</v>
      </c>
      <c r="P266">
        <v>54</v>
      </c>
      <c r="Q266">
        <v>6</v>
      </c>
    </row>
    <row r="267" spans="1:17" ht="12.75">
      <c r="A267" s="20">
        <v>26146</v>
      </c>
      <c r="B267">
        <v>55</v>
      </c>
      <c r="I267" s="8" t="s">
        <v>51</v>
      </c>
      <c r="J267">
        <v>1971</v>
      </c>
      <c r="K267" t="s">
        <v>59</v>
      </c>
      <c r="L267">
        <v>6.1</v>
      </c>
      <c r="O267" s="20">
        <v>26146</v>
      </c>
      <c r="P267">
        <v>55</v>
      </c>
      <c r="Q267">
        <v>6.1</v>
      </c>
    </row>
    <row r="268" spans="1:17" ht="12.75">
      <c r="A268" s="20">
        <v>26177</v>
      </c>
      <c r="B268">
        <v>54</v>
      </c>
      <c r="I268" s="8" t="s">
        <v>51</v>
      </c>
      <c r="J268">
        <v>1971</v>
      </c>
      <c r="K268" t="s">
        <v>60</v>
      </c>
      <c r="L268">
        <v>6</v>
      </c>
      <c r="O268" s="20">
        <v>26177</v>
      </c>
      <c r="P268">
        <v>54</v>
      </c>
      <c r="Q268">
        <v>6</v>
      </c>
    </row>
    <row r="269" spans="1:17" ht="12.75">
      <c r="A269" s="20">
        <v>26207</v>
      </c>
      <c r="B269">
        <v>55</v>
      </c>
      <c r="I269" s="8" t="s">
        <v>51</v>
      </c>
      <c r="J269">
        <v>1971</v>
      </c>
      <c r="K269" t="s">
        <v>61</v>
      </c>
      <c r="L269">
        <v>5.8</v>
      </c>
      <c r="O269" s="20">
        <v>26207</v>
      </c>
      <c r="P269">
        <v>55</v>
      </c>
      <c r="Q269">
        <v>5.8</v>
      </c>
    </row>
    <row r="270" spans="1:17" ht="12.75">
      <c r="A270" s="20">
        <v>26238</v>
      </c>
      <c r="B270">
        <v>56</v>
      </c>
      <c r="I270" s="8" t="s">
        <v>51</v>
      </c>
      <c r="J270">
        <v>1971</v>
      </c>
      <c r="K270" t="s">
        <v>62</v>
      </c>
      <c r="L270">
        <v>6</v>
      </c>
      <c r="O270" s="20">
        <v>26238</v>
      </c>
      <c r="P270">
        <v>56</v>
      </c>
      <c r="Q270">
        <v>6</v>
      </c>
    </row>
    <row r="271" spans="1:17" ht="12.75">
      <c r="A271" s="20">
        <v>26268</v>
      </c>
      <c r="B271">
        <v>56</v>
      </c>
      <c r="I271" s="8" t="s">
        <v>51</v>
      </c>
      <c r="J271">
        <v>1971</v>
      </c>
      <c r="K271" t="s">
        <v>63</v>
      </c>
      <c r="L271">
        <v>6</v>
      </c>
      <c r="O271" s="20">
        <v>26268</v>
      </c>
      <c r="P271">
        <v>56</v>
      </c>
      <c r="Q271">
        <v>6</v>
      </c>
    </row>
    <row r="272" spans="1:17" ht="12.75">
      <c r="A272" s="20">
        <v>26299</v>
      </c>
      <c r="B272">
        <v>59</v>
      </c>
      <c r="I272" s="8" t="s">
        <v>51</v>
      </c>
      <c r="J272">
        <v>1972</v>
      </c>
      <c r="K272" t="s">
        <v>52</v>
      </c>
      <c r="L272">
        <v>5.8</v>
      </c>
      <c r="O272" s="20">
        <v>26299</v>
      </c>
      <c r="P272">
        <v>59</v>
      </c>
      <c r="Q272">
        <v>5.8</v>
      </c>
    </row>
    <row r="273" spans="1:17" ht="12.75">
      <c r="A273" s="20">
        <v>26330</v>
      </c>
      <c r="B273">
        <v>60</v>
      </c>
      <c r="I273" s="8" t="s">
        <v>51</v>
      </c>
      <c r="J273">
        <v>1972</v>
      </c>
      <c r="K273" t="s">
        <v>53</v>
      </c>
      <c r="L273">
        <v>5.7</v>
      </c>
      <c r="O273" s="20">
        <v>26330</v>
      </c>
      <c r="P273">
        <v>60</v>
      </c>
      <c r="Q273">
        <v>5.7</v>
      </c>
    </row>
    <row r="274" spans="1:17" ht="12.75">
      <c r="A274" s="20">
        <v>26359</v>
      </c>
      <c r="B274">
        <v>62</v>
      </c>
      <c r="I274" s="8" t="s">
        <v>51</v>
      </c>
      <c r="J274">
        <v>1972</v>
      </c>
      <c r="K274" t="s">
        <v>54</v>
      </c>
      <c r="L274">
        <v>5.8</v>
      </c>
      <c r="O274" s="20">
        <v>26359</v>
      </c>
      <c r="P274">
        <v>62</v>
      </c>
      <c r="Q274">
        <v>5.8</v>
      </c>
    </row>
    <row r="275" spans="1:17" ht="12.75">
      <c r="A275" s="20">
        <v>26390</v>
      </c>
      <c r="B275">
        <v>62</v>
      </c>
      <c r="I275" s="8" t="s">
        <v>51</v>
      </c>
      <c r="J275">
        <v>1972</v>
      </c>
      <c r="K275" t="s">
        <v>55</v>
      </c>
      <c r="L275">
        <v>5.7</v>
      </c>
      <c r="O275" s="20">
        <v>26390</v>
      </c>
      <c r="P275">
        <v>62</v>
      </c>
      <c r="Q275">
        <v>5.7</v>
      </c>
    </row>
    <row r="276" spans="1:17" ht="12.75">
      <c r="A276" s="20">
        <v>26420</v>
      </c>
      <c r="B276">
        <v>64</v>
      </c>
      <c r="I276" s="8" t="s">
        <v>51</v>
      </c>
      <c r="J276">
        <v>1972</v>
      </c>
      <c r="K276" t="s">
        <v>56</v>
      </c>
      <c r="L276">
        <v>5.7</v>
      </c>
      <c r="O276" s="20">
        <v>26420</v>
      </c>
      <c r="P276">
        <v>64</v>
      </c>
      <c r="Q276">
        <v>5.7</v>
      </c>
    </row>
    <row r="277" spans="1:17" ht="12.75">
      <c r="A277" s="20">
        <v>26451</v>
      </c>
      <c r="B277">
        <v>64</v>
      </c>
      <c r="I277" s="8" t="s">
        <v>51</v>
      </c>
      <c r="J277">
        <v>1972</v>
      </c>
      <c r="K277" t="s">
        <v>57</v>
      </c>
      <c r="L277">
        <v>5.7</v>
      </c>
      <c r="O277" s="20">
        <v>26451</v>
      </c>
      <c r="P277">
        <v>64</v>
      </c>
      <c r="Q277">
        <v>5.7</v>
      </c>
    </row>
    <row r="278" spans="1:17" ht="12.75">
      <c r="A278" s="20">
        <v>26481</v>
      </c>
      <c r="B278">
        <v>66</v>
      </c>
      <c r="I278" s="8" t="s">
        <v>51</v>
      </c>
      <c r="J278">
        <v>1972</v>
      </c>
      <c r="K278" t="s">
        <v>58</v>
      </c>
      <c r="L278">
        <v>5.6</v>
      </c>
      <c r="O278" s="20">
        <v>26481</v>
      </c>
      <c r="P278">
        <v>66</v>
      </c>
      <c r="Q278">
        <v>5.6</v>
      </c>
    </row>
    <row r="279" spans="1:17" ht="12.75">
      <c r="A279" s="20">
        <v>26512</v>
      </c>
      <c r="B279">
        <v>68</v>
      </c>
      <c r="I279" s="8" t="s">
        <v>51</v>
      </c>
      <c r="J279">
        <v>1972</v>
      </c>
      <c r="K279" t="s">
        <v>59</v>
      </c>
      <c r="L279">
        <v>5.6</v>
      </c>
      <c r="O279" s="20">
        <v>26512</v>
      </c>
      <c r="P279">
        <v>68</v>
      </c>
      <c r="Q279">
        <v>5.6</v>
      </c>
    </row>
    <row r="280" spans="1:17" ht="12.75">
      <c r="A280" s="20">
        <v>26543</v>
      </c>
      <c r="B280">
        <v>69</v>
      </c>
      <c r="I280" s="8" t="s">
        <v>51</v>
      </c>
      <c r="J280">
        <v>1972</v>
      </c>
      <c r="K280" t="s">
        <v>60</v>
      </c>
      <c r="L280">
        <v>5.5</v>
      </c>
      <c r="O280" s="20">
        <v>26543</v>
      </c>
      <c r="P280">
        <v>69</v>
      </c>
      <c r="Q280">
        <v>5.5</v>
      </c>
    </row>
    <row r="281" spans="1:17" ht="12.75">
      <c r="A281" s="20">
        <v>26573</v>
      </c>
      <c r="B281">
        <v>72</v>
      </c>
      <c r="I281" s="8" t="s">
        <v>51</v>
      </c>
      <c r="J281">
        <v>1972</v>
      </c>
      <c r="K281" t="s">
        <v>61</v>
      </c>
      <c r="L281">
        <v>5.6</v>
      </c>
      <c r="O281" s="20">
        <v>26573</v>
      </c>
      <c r="P281">
        <v>72</v>
      </c>
      <c r="Q281">
        <v>5.6</v>
      </c>
    </row>
    <row r="282" spans="1:17" ht="12.75">
      <c r="A282" s="20">
        <v>26604</v>
      </c>
      <c r="B282">
        <v>73</v>
      </c>
      <c r="I282" s="8" t="s">
        <v>51</v>
      </c>
      <c r="J282">
        <v>1972</v>
      </c>
      <c r="K282" t="s">
        <v>62</v>
      </c>
      <c r="L282">
        <v>5.3</v>
      </c>
      <c r="O282" s="20">
        <v>26604</v>
      </c>
      <c r="P282">
        <v>73</v>
      </c>
      <c r="Q282">
        <v>5.3</v>
      </c>
    </row>
    <row r="283" spans="1:17" ht="12.75">
      <c r="A283" s="20">
        <v>26634</v>
      </c>
      <c r="B283">
        <v>80</v>
      </c>
      <c r="I283" s="8" t="s">
        <v>51</v>
      </c>
      <c r="J283">
        <v>1972</v>
      </c>
      <c r="K283" t="s">
        <v>63</v>
      </c>
      <c r="L283">
        <v>5.2</v>
      </c>
      <c r="O283" s="20">
        <v>26634</v>
      </c>
      <c r="P283">
        <v>80</v>
      </c>
      <c r="Q283">
        <v>5.2</v>
      </c>
    </row>
    <row r="284" spans="1:17" ht="12.75">
      <c r="A284" s="20">
        <v>26665</v>
      </c>
      <c r="B284">
        <v>82</v>
      </c>
      <c r="I284" s="8" t="s">
        <v>51</v>
      </c>
      <c r="J284">
        <v>1973</v>
      </c>
      <c r="K284" t="s">
        <v>52</v>
      </c>
      <c r="L284">
        <v>4.9</v>
      </c>
      <c r="O284" s="20">
        <v>26665</v>
      </c>
      <c r="P284">
        <v>82</v>
      </c>
      <c r="Q284">
        <v>4.9</v>
      </c>
    </row>
    <row r="285" spans="1:17" ht="12.75">
      <c r="A285" s="20">
        <v>26696</v>
      </c>
      <c r="B285">
        <v>82</v>
      </c>
      <c r="I285" s="8" t="s">
        <v>51</v>
      </c>
      <c r="J285">
        <v>1973</v>
      </c>
      <c r="K285" t="s">
        <v>53</v>
      </c>
      <c r="L285">
        <v>5</v>
      </c>
      <c r="O285" s="20">
        <v>26696</v>
      </c>
      <c r="P285">
        <v>82</v>
      </c>
      <c r="Q285">
        <v>5</v>
      </c>
    </row>
    <row r="286" spans="1:17" ht="12.75">
      <c r="A286" s="20">
        <v>26724</v>
      </c>
      <c r="B286">
        <v>82</v>
      </c>
      <c r="I286" s="8" t="s">
        <v>51</v>
      </c>
      <c r="J286">
        <v>1973</v>
      </c>
      <c r="K286" t="s">
        <v>54</v>
      </c>
      <c r="L286">
        <v>4.9</v>
      </c>
      <c r="O286" s="20">
        <v>26724</v>
      </c>
      <c r="P286">
        <v>82</v>
      </c>
      <c r="Q286">
        <v>4.9</v>
      </c>
    </row>
    <row r="287" spans="1:17" ht="12.75">
      <c r="A287" s="20">
        <v>26755</v>
      </c>
      <c r="B287">
        <v>81</v>
      </c>
      <c r="I287" s="8" t="s">
        <v>51</v>
      </c>
      <c r="J287">
        <v>1973</v>
      </c>
      <c r="K287" t="s">
        <v>55</v>
      </c>
      <c r="L287">
        <v>5</v>
      </c>
      <c r="O287" s="20">
        <v>26755</v>
      </c>
      <c r="P287">
        <v>81</v>
      </c>
      <c r="Q287">
        <v>5</v>
      </c>
    </row>
    <row r="288" spans="1:17" ht="12.75">
      <c r="A288" s="20">
        <v>26785</v>
      </c>
      <c r="B288">
        <v>82</v>
      </c>
      <c r="I288" s="8" t="s">
        <v>51</v>
      </c>
      <c r="J288">
        <v>1973</v>
      </c>
      <c r="K288" t="s">
        <v>56</v>
      </c>
      <c r="L288">
        <v>4.9</v>
      </c>
      <c r="O288" s="20">
        <v>26785</v>
      </c>
      <c r="P288">
        <v>82</v>
      </c>
      <c r="Q288">
        <v>4.9</v>
      </c>
    </row>
    <row r="289" spans="1:17" ht="12.75">
      <c r="A289" s="20">
        <v>26816</v>
      </c>
      <c r="B289">
        <v>82</v>
      </c>
      <c r="I289" s="8" t="s">
        <v>51</v>
      </c>
      <c r="J289">
        <v>1973</v>
      </c>
      <c r="K289" t="s">
        <v>57</v>
      </c>
      <c r="L289">
        <v>4.9</v>
      </c>
      <c r="O289" s="20">
        <v>26816</v>
      </c>
      <c r="P289">
        <v>82</v>
      </c>
      <c r="Q289">
        <v>4.9</v>
      </c>
    </row>
    <row r="290" spans="1:17" ht="12.75">
      <c r="A290" s="20">
        <v>26846</v>
      </c>
      <c r="B290">
        <v>84</v>
      </c>
      <c r="I290" s="8" t="s">
        <v>51</v>
      </c>
      <c r="J290">
        <v>1973</v>
      </c>
      <c r="K290" t="s">
        <v>58</v>
      </c>
      <c r="L290">
        <v>4.8</v>
      </c>
      <c r="O290" s="20">
        <v>26846</v>
      </c>
      <c r="P290">
        <v>84</v>
      </c>
      <c r="Q290">
        <v>4.8</v>
      </c>
    </row>
    <row r="291" spans="1:17" ht="12.75">
      <c r="A291" s="20">
        <v>26877</v>
      </c>
      <c r="B291">
        <v>82</v>
      </c>
      <c r="I291" s="8" t="s">
        <v>51</v>
      </c>
      <c r="J291">
        <v>1973</v>
      </c>
      <c r="K291" t="s">
        <v>59</v>
      </c>
      <c r="L291">
        <v>4.8</v>
      </c>
      <c r="O291" s="20">
        <v>26877</v>
      </c>
      <c r="P291">
        <v>82</v>
      </c>
      <c r="Q291">
        <v>4.8</v>
      </c>
    </row>
    <row r="292" spans="1:17" ht="12.75">
      <c r="A292" s="20">
        <v>26908</v>
      </c>
      <c r="B292">
        <v>81</v>
      </c>
      <c r="I292" s="8" t="s">
        <v>51</v>
      </c>
      <c r="J292">
        <v>1973</v>
      </c>
      <c r="K292" t="s">
        <v>60</v>
      </c>
      <c r="L292">
        <v>4.8</v>
      </c>
      <c r="O292" s="20">
        <v>26908</v>
      </c>
      <c r="P292">
        <v>81</v>
      </c>
      <c r="Q292">
        <v>4.8</v>
      </c>
    </row>
    <row r="293" spans="1:17" ht="12.75">
      <c r="A293" s="20">
        <v>26938</v>
      </c>
      <c r="B293">
        <v>82</v>
      </c>
      <c r="I293" s="8" t="s">
        <v>51</v>
      </c>
      <c r="J293">
        <v>1973</v>
      </c>
      <c r="K293" t="s">
        <v>61</v>
      </c>
      <c r="L293">
        <v>4.6</v>
      </c>
      <c r="O293" s="20">
        <v>26938</v>
      </c>
      <c r="P293">
        <v>82</v>
      </c>
      <c r="Q293">
        <v>4.6</v>
      </c>
    </row>
    <row r="294" spans="1:17" ht="12.75">
      <c r="A294" s="20">
        <v>26969</v>
      </c>
      <c r="B294">
        <v>82</v>
      </c>
      <c r="I294" s="8" t="s">
        <v>51</v>
      </c>
      <c r="J294">
        <v>1973</v>
      </c>
      <c r="K294" t="s">
        <v>62</v>
      </c>
      <c r="L294">
        <v>4.8</v>
      </c>
      <c r="O294" s="20">
        <v>26969</v>
      </c>
      <c r="P294">
        <v>82</v>
      </c>
      <c r="Q294">
        <v>4.8</v>
      </c>
    </row>
    <row r="295" spans="1:17" ht="12.75">
      <c r="A295" s="20">
        <v>26999</v>
      </c>
      <c r="B295">
        <v>79</v>
      </c>
      <c r="I295" s="8" t="s">
        <v>51</v>
      </c>
      <c r="J295">
        <v>1973</v>
      </c>
      <c r="K295" t="s">
        <v>63</v>
      </c>
      <c r="L295">
        <v>4.9</v>
      </c>
      <c r="O295" s="20">
        <v>26999</v>
      </c>
      <c r="P295">
        <v>79</v>
      </c>
      <c r="Q295">
        <v>4.9</v>
      </c>
    </row>
    <row r="296" spans="1:17" ht="12.75">
      <c r="A296" s="20">
        <v>27030</v>
      </c>
      <c r="B296">
        <v>78</v>
      </c>
      <c r="I296" s="8" t="s">
        <v>51</v>
      </c>
      <c r="J296">
        <v>1974</v>
      </c>
      <c r="K296" t="s">
        <v>52</v>
      </c>
      <c r="L296">
        <v>5.1</v>
      </c>
      <c r="O296" s="20">
        <v>27030</v>
      </c>
      <c r="P296">
        <v>78</v>
      </c>
      <c r="Q296">
        <v>5.1</v>
      </c>
    </row>
    <row r="297" spans="1:17" ht="12.75">
      <c r="A297" s="20">
        <v>27061</v>
      </c>
      <c r="B297">
        <v>77</v>
      </c>
      <c r="I297" s="8" t="s">
        <v>51</v>
      </c>
      <c r="J297">
        <v>1974</v>
      </c>
      <c r="K297" t="s">
        <v>53</v>
      </c>
      <c r="L297">
        <v>5.2</v>
      </c>
      <c r="O297" s="20">
        <v>27061</v>
      </c>
      <c r="P297">
        <v>77</v>
      </c>
      <c r="Q297">
        <v>5.2</v>
      </c>
    </row>
    <row r="298" spans="1:17" ht="12.75">
      <c r="A298" s="20">
        <v>27089</v>
      </c>
      <c r="B298">
        <v>77</v>
      </c>
      <c r="I298" s="8" t="s">
        <v>51</v>
      </c>
      <c r="J298">
        <v>1974</v>
      </c>
      <c r="K298" t="s">
        <v>54</v>
      </c>
      <c r="L298">
        <v>5.1</v>
      </c>
      <c r="O298" s="20">
        <v>27089</v>
      </c>
      <c r="P298">
        <v>77</v>
      </c>
      <c r="Q298">
        <v>5.1</v>
      </c>
    </row>
    <row r="299" spans="1:17" ht="12.75">
      <c r="A299" s="20">
        <v>27120</v>
      </c>
      <c r="B299">
        <v>79</v>
      </c>
      <c r="I299" s="8" t="s">
        <v>51</v>
      </c>
      <c r="J299">
        <v>1974</v>
      </c>
      <c r="K299" t="s">
        <v>55</v>
      </c>
      <c r="L299">
        <v>5.1</v>
      </c>
      <c r="O299" s="20">
        <v>27120</v>
      </c>
      <c r="P299">
        <v>79</v>
      </c>
      <c r="Q299">
        <v>5.1</v>
      </c>
    </row>
    <row r="300" spans="1:17" ht="12.75">
      <c r="A300" s="20">
        <v>27150</v>
      </c>
      <c r="B300">
        <v>78</v>
      </c>
      <c r="I300" s="8" t="s">
        <v>51</v>
      </c>
      <c r="J300">
        <v>1974</v>
      </c>
      <c r="K300" t="s">
        <v>56</v>
      </c>
      <c r="L300">
        <v>5.1</v>
      </c>
      <c r="O300" s="20">
        <v>27150</v>
      </c>
      <c r="P300">
        <v>78</v>
      </c>
      <c r="Q300">
        <v>5.1</v>
      </c>
    </row>
    <row r="301" spans="1:17" ht="12.75">
      <c r="A301" s="20">
        <v>27181</v>
      </c>
      <c r="B301">
        <v>76</v>
      </c>
      <c r="I301" s="8" t="s">
        <v>51</v>
      </c>
      <c r="J301">
        <v>1974</v>
      </c>
      <c r="K301" t="s">
        <v>57</v>
      </c>
      <c r="L301">
        <v>5.4</v>
      </c>
      <c r="O301" s="20">
        <v>27181</v>
      </c>
      <c r="P301">
        <v>76</v>
      </c>
      <c r="Q301">
        <v>5.4</v>
      </c>
    </row>
    <row r="302" spans="1:17" ht="12.75">
      <c r="A302" s="20">
        <v>27211</v>
      </c>
      <c r="B302">
        <v>74</v>
      </c>
      <c r="I302" s="8" t="s">
        <v>51</v>
      </c>
      <c r="J302">
        <v>1974</v>
      </c>
      <c r="K302" t="s">
        <v>58</v>
      </c>
      <c r="L302">
        <v>5.5</v>
      </c>
      <c r="O302" s="20">
        <v>27211</v>
      </c>
      <c r="P302">
        <v>74</v>
      </c>
      <c r="Q302">
        <v>5.5</v>
      </c>
    </row>
    <row r="303" spans="1:17" ht="12.75">
      <c r="A303" s="20">
        <v>27242</v>
      </c>
      <c r="B303">
        <v>72</v>
      </c>
      <c r="I303" s="8" t="s">
        <v>51</v>
      </c>
      <c r="J303">
        <v>1974</v>
      </c>
      <c r="K303" t="s">
        <v>59</v>
      </c>
      <c r="L303">
        <v>5.5</v>
      </c>
      <c r="O303" s="20">
        <v>27242</v>
      </c>
      <c r="P303">
        <v>72</v>
      </c>
      <c r="Q303">
        <v>5.5</v>
      </c>
    </row>
    <row r="304" spans="1:17" ht="12.75">
      <c r="A304" s="20">
        <v>27273</v>
      </c>
      <c r="B304">
        <v>69</v>
      </c>
      <c r="I304" s="8" t="s">
        <v>51</v>
      </c>
      <c r="J304">
        <v>1974</v>
      </c>
      <c r="K304" t="s">
        <v>60</v>
      </c>
      <c r="L304">
        <v>5.9</v>
      </c>
      <c r="O304" s="20">
        <v>27273</v>
      </c>
      <c r="P304">
        <v>69</v>
      </c>
      <c r="Q304">
        <v>5.9</v>
      </c>
    </row>
    <row r="305" spans="1:17" ht="12.75">
      <c r="A305" s="20">
        <v>27303</v>
      </c>
      <c r="B305">
        <v>64</v>
      </c>
      <c r="I305" s="8" t="s">
        <v>51</v>
      </c>
      <c r="J305">
        <v>1974</v>
      </c>
      <c r="K305" t="s">
        <v>61</v>
      </c>
      <c r="L305">
        <v>6</v>
      </c>
      <c r="O305" s="20">
        <v>27303</v>
      </c>
      <c r="P305">
        <v>64</v>
      </c>
      <c r="Q305">
        <v>6</v>
      </c>
    </row>
    <row r="306" spans="1:17" ht="12.75">
      <c r="A306" s="20">
        <v>27334</v>
      </c>
      <c r="B306">
        <v>59</v>
      </c>
      <c r="I306" s="8" t="s">
        <v>51</v>
      </c>
      <c r="J306">
        <v>1974</v>
      </c>
      <c r="K306" t="s">
        <v>62</v>
      </c>
      <c r="L306">
        <v>6.6</v>
      </c>
      <c r="O306" s="20">
        <v>27334</v>
      </c>
      <c r="P306">
        <v>59</v>
      </c>
      <c r="Q306">
        <v>6.6</v>
      </c>
    </row>
    <row r="307" spans="1:17" ht="12.75">
      <c r="A307" s="20">
        <v>27364</v>
      </c>
      <c r="B307">
        <v>54</v>
      </c>
      <c r="I307" s="8" t="s">
        <v>51</v>
      </c>
      <c r="J307">
        <v>1974</v>
      </c>
      <c r="K307" t="s">
        <v>63</v>
      </c>
      <c r="L307">
        <v>7.2</v>
      </c>
      <c r="O307" s="20">
        <v>27364</v>
      </c>
      <c r="P307">
        <v>54</v>
      </c>
      <c r="Q307">
        <v>7.2</v>
      </c>
    </row>
    <row r="308" spans="1:17" ht="12.75">
      <c r="A308" s="20">
        <v>27395</v>
      </c>
      <c r="B308">
        <v>51</v>
      </c>
      <c r="I308" s="8" t="s">
        <v>51</v>
      </c>
      <c r="J308">
        <v>1975</v>
      </c>
      <c r="K308" t="s">
        <v>52</v>
      </c>
      <c r="L308">
        <v>8.1</v>
      </c>
      <c r="O308" s="20">
        <v>27395</v>
      </c>
      <c r="P308">
        <v>51</v>
      </c>
      <c r="Q308">
        <v>8.1</v>
      </c>
    </row>
    <row r="309" spans="1:17" ht="12.75">
      <c r="A309" s="20">
        <v>27426</v>
      </c>
      <c r="B309">
        <v>50</v>
      </c>
      <c r="I309" s="8" t="s">
        <v>51</v>
      </c>
      <c r="J309">
        <v>1975</v>
      </c>
      <c r="K309" t="s">
        <v>53</v>
      </c>
      <c r="L309">
        <v>8.1</v>
      </c>
      <c r="O309" s="20">
        <v>27426</v>
      </c>
      <c r="P309">
        <v>50</v>
      </c>
      <c r="Q309">
        <v>8.1</v>
      </c>
    </row>
    <row r="310" spans="1:17" ht="12.75">
      <c r="A310" s="20">
        <v>27454</v>
      </c>
      <c r="B310">
        <v>49</v>
      </c>
      <c r="I310" s="8" t="s">
        <v>51</v>
      </c>
      <c r="J310">
        <v>1975</v>
      </c>
      <c r="K310" t="s">
        <v>54</v>
      </c>
      <c r="L310">
        <v>8.6</v>
      </c>
      <c r="O310" s="20">
        <v>27454</v>
      </c>
      <c r="P310">
        <v>49</v>
      </c>
      <c r="Q310">
        <v>8.6</v>
      </c>
    </row>
    <row r="311" spans="1:17" ht="12.75">
      <c r="A311" s="20">
        <v>27485</v>
      </c>
      <c r="B311">
        <v>49</v>
      </c>
      <c r="I311" s="8" t="s">
        <v>51</v>
      </c>
      <c r="J311">
        <v>1975</v>
      </c>
      <c r="K311" t="s">
        <v>55</v>
      </c>
      <c r="L311">
        <v>8.8</v>
      </c>
      <c r="O311" s="20">
        <v>27485</v>
      </c>
      <c r="P311">
        <v>49</v>
      </c>
      <c r="Q311">
        <v>8.8</v>
      </c>
    </row>
    <row r="312" spans="1:17" ht="12.75">
      <c r="A312" s="20">
        <v>27515</v>
      </c>
      <c r="B312">
        <v>49</v>
      </c>
      <c r="I312" s="8" t="s">
        <v>51</v>
      </c>
      <c r="J312">
        <v>1975</v>
      </c>
      <c r="K312" t="s">
        <v>56</v>
      </c>
      <c r="L312">
        <v>9</v>
      </c>
      <c r="O312" s="20">
        <v>27515</v>
      </c>
      <c r="P312">
        <v>49</v>
      </c>
      <c r="Q312">
        <v>9</v>
      </c>
    </row>
    <row r="313" spans="1:17" ht="12.75">
      <c r="A313" s="20">
        <v>27546</v>
      </c>
      <c r="B313">
        <v>52</v>
      </c>
      <c r="I313" s="8" t="s">
        <v>51</v>
      </c>
      <c r="J313">
        <v>1975</v>
      </c>
      <c r="K313" t="s">
        <v>57</v>
      </c>
      <c r="L313">
        <v>8.8</v>
      </c>
      <c r="O313" s="20">
        <v>27546</v>
      </c>
      <c r="P313">
        <v>52</v>
      </c>
      <c r="Q313">
        <v>8.8</v>
      </c>
    </row>
    <row r="314" spans="1:17" ht="12.75">
      <c r="A314" s="20">
        <v>27576</v>
      </c>
      <c r="B314">
        <v>53</v>
      </c>
      <c r="I314" s="8" t="s">
        <v>51</v>
      </c>
      <c r="J314">
        <v>1975</v>
      </c>
      <c r="K314" t="s">
        <v>58</v>
      </c>
      <c r="L314">
        <v>8.6</v>
      </c>
      <c r="O314" s="20">
        <v>27576</v>
      </c>
      <c r="P314">
        <v>53</v>
      </c>
      <c r="Q314">
        <v>8.6</v>
      </c>
    </row>
    <row r="315" spans="1:17" ht="12.75">
      <c r="A315" s="20">
        <v>27607</v>
      </c>
      <c r="B315">
        <v>52</v>
      </c>
      <c r="I315" s="8" t="s">
        <v>51</v>
      </c>
      <c r="J315">
        <v>1975</v>
      </c>
      <c r="K315" t="s">
        <v>59</v>
      </c>
      <c r="L315">
        <v>8.4</v>
      </c>
      <c r="O315" s="20">
        <v>27607</v>
      </c>
      <c r="P315">
        <v>52</v>
      </c>
      <c r="Q315">
        <v>8.4</v>
      </c>
    </row>
    <row r="316" spans="1:17" ht="12.75">
      <c r="A316" s="20">
        <v>27638</v>
      </c>
      <c r="B316">
        <v>54</v>
      </c>
      <c r="I316" s="8" t="s">
        <v>51</v>
      </c>
      <c r="J316">
        <v>1975</v>
      </c>
      <c r="K316" t="s">
        <v>60</v>
      </c>
      <c r="L316">
        <v>8.4</v>
      </c>
      <c r="O316" s="20">
        <v>27638</v>
      </c>
      <c r="P316">
        <v>54</v>
      </c>
      <c r="Q316">
        <v>8.4</v>
      </c>
    </row>
    <row r="317" spans="1:17" ht="12.75">
      <c r="A317" s="20">
        <v>27668</v>
      </c>
      <c r="B317">
        <v>54</v>
      </c>
      <c r="I317" s="8" t="s">
        <v>51</v>
      </c>
      <c r="J317">
        <v>1975</v>
      </c>
      <c r="K317" t="s">
        <v>61</v>
      </c>
      <c r="L317">
        <v>8.4</v>
      </c>
      <c r="O317" s="20">
        <v>27668</v>
      </c>
      <c r="P317">
        <v>54</v>
      </c>
      <c r="Q317">
        <v>8.4</v>
      </c>
    </row>
    <row r="318" spans="1:17" ht="12.75">
      <c r="A318" s="20">
        <v>27699</v>
      </c>
      <c r="B318">
        <v>56</v>
      </c>
      <c r="I318" s="8" t="s">
        <v>51</v>
      </c>
      <c r="J318">
        <v>1975</v>
      </c>
      <c r="K318" t="s">
        <v>62</v>
      </c>
      <c r="L318">
        <v>8.3</v>
      </c>
      <c r="O318" s="20">
        <v>27699</v>
      </c>
      <c r="P318">
        <v>56</v>
      </c>
      <c r="Q318">
        <v>8.3</v>
      </c>
    </row>
    <row r="319" spans="1:17" ht="12.75">
      <c r="A319" s="20">
        <v>27729</v>
      </c>
      <c r="B319">
        <v>56</v>
      </c>
      <c r="I319" s="8" t="s">
        <v>51</v>
      </c>
      <c r="J319">
        <v>1975</v>
      </c>
      <c r="K319" t="s">
        <v>63</v>
      </c>
      <c r="L319">
        <v>8.2</v>
      </c>
      <c r="O319" s="20">
        <v>27729</v>
      </c>
      <c r="P319">
        <v>56</v>
      </c>
      <c r="Q319">
        <v>8.2</v>
      </c>
    </row>
    <row r="320" spans="1:17" ht="12.75">
      <c r="A320" s="20">
        <v>27760</v>
      </c>
      <c r="B320">
        <v>57</v>
      </c>
      <c r="I320" s="8" t="s">
        <v>51</v>
      </c>
      <c r="J320">
        <v>1976</v>
      </c>
      <c r="K320" t="s">
        <v>52</v>
      </c>
      <c r="L320">
        <v>7.9</v>
      </c>
      <c r="O320" s="20">
        <v>27760</v>
      </c>
      <c r="P320">
        <v>57</v>
      </c>
      <c r="Q320">
        <v>7.9</v>
      </c>
    </row>
    <row r="321" spans="1:17" ht="12.75">
      <c r="A321" s="20">
        <v>27791</v>
      </c>
      <c r="B321">
        <v>60</v>
      </c>
      <c r="I321" s="8" t="s">
        <v>51</v>
      </c>
      <c r="J321">
        <v>1976</v>
      </c>
      <c r="K321" t="s">
        <v>53</v>
      </c>
      <c r="L321">
        <v>7.7</v>
      </c>
      <c r="O321" s="20">
        <v>27791</v>
      </c>
      <c r="P321">
        <v>60</v>
      </c>
      <c r="Q321">
        <v>7.7</v>
      </c>
    </row>
    <row r="322" spans="1:17" ht="12.75">
      <c r="A322" s="20">
        <v>27820</v>
      </c>
      <c r="B322">
        <v>61</v>
      </c>
      <c r="I322" s="8" t="s">
        <v>51</v>
      </c>
      <c r="J322">
        <v>1976</v>
      </c>
      <c r="K322" t="s">
        <v>54</v>
      </c>
      <c r="L322">
        <v>7.6</v>
      </c>
      <c r="O322" s="20">
        <v>27820</v>
      </c>
      <c r="P322">
        <v>61</v>
      </c>
      <c r="Q322">
        <v>7.6</v>
      </c>
    </row>
    <row r="323" spans="1:17" ht="12.75">
      <c r="A323" s="20">
        <v>27851</v>
      </c>
      <c r="B323">
        <v>60</v>
      </c>
      <c r="I323" s="8" t="s">
        <v>51</v>
      </c>
      <c r="J323">
        <v>1976</v>
      </c>
      <c r="K323" t="s">
        <v>55</v>
      </c>
      <c r="L323">
        <v>7.7</v>
      </c>
      <c r="O323" s="20">
        <v>27851</v>
      </c>
      <c r="P323">
        <v>60</v>
      </c>
      <c r="Q323">
        <v>7.7</v>
      </c>
    </row>
    <row r="324" spans="1:17" ht="12.75">
      <c r="A324" s="20">
        <v>27881</v>
      </c>
      <c r="B324">
        <v>62</v>
      </c>
      <c r="I324" s="8" t="s">
        <v>51</v>
      </c>
      <c r="J324">
        <v>1976</v>
      </c>
      <c r="K324" t="s">
        <v>56</v>
      </c>
      <c r="L324">
        <v>7.4</v>
      </c>
      <c r="O324" s="20">
        <v>27881</v>
      </c>
      <c r="P324">
        <v>62</v>
      </c>
      <c r="Q324">
        <v>7.4</v>
      </c>
    </row>
    <row r="325" spans="1:17" ht="12.75">
      <c r="A325" s="20">
        <v>27912</v>
      </c>
      <c r="B325">
        <v>62</v>
      </c>
      <c r="I325" s="8" t="s">
        <v>51</v>
      </c>
      <c r="J325">
        <v>1976</v>
      </c>
      <c r="K325" t="s">
        <v>57</v>
      </c>
      <c r="L325">
        <v>7.6</v>
      </c>
      <c r="O325" s="20">
        <v>27912</v>
      </c>
      <c r="P325">
        <v>62</v>
      </c>
      <c r="Q325">
        <v>7.6</v>
      </c>
    </row>
    <row r="326" spans="1:17" ht="12.75">
      <c r="A326" s="20">
        <v>27942</v>
      </c>
      <c r="B326">
        <v>62</v>
      </c>
      <c r="I326" s="8" t="s">
        <v>51</v>
      </c>
      <c r="J326">
        <v>1976</v>
      </c>
      <c r="K326" t="s">
        <v>58</v>
      </c>
      <c r="L326">
        <v>7.8</v>
      </c>
      <c r="O326" s="20">
        <v>27942</v>
      </c>
      <c r="P326">
        <v>62</v>
      </c>
      <c r="Q326">
        <v>7.8</v>
      </c>
    </row>
    <row r="327" spans="1:17" ht="12.75">
      <c r="A327" s="20">
        <v>27973</v>
      </c>
      <c r="B327">
        <v>62</v>
      </c>
      <c r="I327" s="8" t="s">
        <v>51</v>
      </c>
      <c r="J327">
        <v>1976</v>
      </c>
      <c r="K327" t="s">
        <v>59</v>
      </c>
      <c r="L327">
        <v>7.8</v>
      </c>
      <c r="O327" s="20">
        <v>27973</v>
      </c>
      <c r="P327">
        <v>62</v>
      </c>
      <c r="Q327">
        <v>7.8</v>
      </c>
    </row>
    <row r="328" spans="1:17" ht="12.75">
      <c r="A328" s="20">
        <v>28004</v>
      </c>
      <c r="B328">
        <v>61</v>
      </c>
      <c r="I328" s="8" t="s">
        <v>51</v>
      </c>
      <c r="J328">
        <v>1976</v>
      </c>
      <c r="K328" t="s">
        <v>60</v>
      </c>
      <c r="L328">
        <v>7.6</v>
      </c>
      <c r="O328" s="20">
        <v>28004</v>
      </c>
      <c r="P328">
        <v>61</v>
      </c>
      <c r="Q328">
        <v>7.6</v>
      </c>
    </row>
    <row r="329" spans="1:17" ht="12.75">
      <c r="A329" s="20">
        <v>28034</v>
      </c>
      <c r="B329">
        <v>62</v>
      </c>
      <c r="I329" s="8" t="s">
        <v>51</v>
      </c>
      <c r="J329">
        <v>1976</v>
      </c>
      <c r="K329" t="s">
        <v>61</v>
      </c>
      <c r="L329">
        <v>7.7</v>
      </c>
      <c r="O329" s="20">
        <v>28034</v>
      </c>
      <c r="P329">
        <v>62</v>
      </c>
      <c r="Q329">
        <v>7.7</v>
      </c>
    </row>
    <row r="330" spans="1:17" ht="12.75">
      <c r="A330" s="20">
        <v>28065</v>
      </c>
      <c r="B330">
        <v>64</v>
      </c>
      <c r="I330" s="8" t="s">
        <v>51</v>
      </c>
      <c r="J330">
        <v>1976</v>
      </c>
      <c r="K330" t="s">
        <v>62</v>
      </c>
      <c r="L330">
        <v>7.8</v>
      </c>
      <c r="O330" s="20">
        <v>28065</v>
      </c>
      <c r="P330">
        <v>64</v>
      </c>
      <c r="Q330">
        <v>7.8</v>
      </c>
    </row>
    <row r="331" spans="1:17" ht="12.75">
      <c r="A331" s="20">
        <v>28095</v>
      </c>
      <c r="B331">
        <v>66</v>
      </c>
      <c r="I331" s="8" t="s">
        <v>51</v>
      </c>
      <c r="J331">
        <v>1976</v>
      </c>
      <c r="K331" t="s">
        <v>63</v>
      </c>
      <c r="L331">
        <v>7.8</v>
      </c>
      <c r="O331" s="20">
        <v>28095</v>
      </c>
      <c r="P331">
        <v>66</v>
      </c>
      <c r="Q331">
        <v>7.8</v>
      </c>
    </row>
    <row r="332" spans="1:17" ht="12.75">
      <c r="A332" s="20">
        <v>28126</v>
      </c>
      <c r="B332">
        <v>68</v>
      </c>
      <c r="I332" s="8" t="s">
        <v>51</v>
      </c>
      <c r="J332">
        <v>1977</v>
      </c>
      <c r="K332" t="s">
        <v>52</v>
      </c>
      <c r="L332">
        <v>7.5</v>
      </c>
      <c r="O332" s="20">
        <v>28126</v>
      </c>
      <c r="P332">
        <v>68</v>
      </c>
      <c r="Q332">
        <v>7.5</v>
      </c>
    </row>
    <row r="333" spans="1:17" ht="12.75">
      <c r="A333" s="20">
        <v>28157</v>
      </c>
      <c r="B333">
        <v>68</v>
      </c>
      <c r="I333" s="8" t="s">
        <v>51</v>
      </c>
      <c r="J333">
        <v>1977</v>
      </c>
      <c r="K333" t="s">
        <v>53</v>
      </c>
      <c r="L333">
        <v>7.6</v>
      </c>
      <c r="O333" s="20">
        <v>28157</v>
      </c>
      <c r="P333">
        <v>68</v>
      </c>
      <c r="Q333">
        <v>7.6</v>
      </c>
    </row>
    <row r="334" spans="1:17" ht="12.75">
      <c r="A334" s="20">
        <v>28185</v>
      </c>
      <c r="B334">
        <v>70</v>
      </c>
      <c r="I334" s="8" t="s">
        <v>51</v>
      </c>
      <c r="J334">
        <v>1977</v>
      </c>
      <c r="K334" t="s">
        <v>54</v>
      </c>
      <c r="L334">
        <v>7.4</v>
      </c>
      <c r="O334" s="20">
        <v>28185</v>
      </c>
      <c r="P334">
        <v>70</v>
      </c>
      <c r="Q334">
        <v>7.4</v>
      </c>
    </row>
    <row r="335" spans="1:17" ht="12.75">
      <c r="A335" s="20">
        <v>28216</v>
      </c>
      <c r="B335">
        <v>72</v>
      </c>
      <c r="I335" s="8" t="s">
        <v>51</v>
      </c>
      <c r="J335">
        <v>1977</v>
      </c>
      <c r="K335" t="s">
        <v>55</v>
      </c>
      <c r="L335">
        <v>7.2</v>
      </c>
      <c r="O335" s="20">
        <v>28216</v>
      </c>
      <c r="P335">
        <v>72</v>
      </c>
      <c r="Q335">
        <v>7.2</v>
      </c>
    </row>
    <row r="336" spans="1:17" ht="12.75">
      <c r="A336" s="20">
        <v>28246</v>
      </c>
      <c r="B336">
        <v>74</v>
      </c>
      <c r="I336" s="8" t="s">
        <v>51</v>
      </c>
      <c r="J336">
        <v>1977</v>
      </c>
      <c r="K336" t="s">
        <v>56</v>
      </c>
      <c r="L336">
        <v>7</v>
      </c>
      <c r="O336" s="20">
        <v>28246</v>
      </c>
      <c r="P336">
        <v>74</v>
      </c>
      <c r="Q336">
        <v>7</v>
      </c>
    </row>
    <row r="337" spans="1:17" ht="12.75">
      <c r="A337" s="20">
        <v>28277</v>
      </c>
      <c r="B337">
        <v>75</v>
      </c>
      <c r="I337" s="8" t="s">
        <v>51</v>
      </c>
      <c r="J337">
        <v>1977</v>
      </c>
      <c r="K337" t="s">
        <v>57</v>
      </c>
      <c r="L337">
        <v>7.2</v>
      </c>
      <c r="O337" s="20">
        <v>28277</v>
      </c>
      <c r="P337">
        <v>75</v>
      </c>
      <c r="Q337">
        <v>7.2</v>
      </c>
    </row>
    <row r="338" spans="1:17" ht="12.75">
      <c r="A338" s="20">
        <v>28307</v>
      </c>
      <c r="B338">
        <v>77</v>
      </c>
      <c r="I338" s="8" t="s">
        <v>51</v>
      </c>
      <c r="J338">
        <v>1977</v>
      </c>
      <c r="K338" t="s">
        <v>58</v>
      </c>
      <c r="L338">
        <v>6.9</v>
      </c>
      <c r="O338" s="20">
        <v>28307</v>
      </c>
      <c r="P338">
        <v>77</v>
      </c>
      <c r="Q338">
        <v>6.9</v>
      </c>
    </row>
    <row r="339" spans="1:17" ht="12.75">
      <c r="A339" s="20">
        <v>28338</v>
      </c>
      <c r="B339">
        <v>79</v>
      </c>
      <c r="I339" s="8" t="s">
        <v>51</v>
      </c>
      <c r="J339">
        <v>1977</v>
      </c>
      <c r="K339" t="s">
        <v>59</v>
      </c>
      <c r="L339">
        <v>7</v>
      </c>
      <c r="O339" s="20">
        <v>28338</v>
      </c>
      <c r="P339">
        <v>79</v>
      </c>
      <c r="Q339">
        <v>7</v>
      </c>
    </row>
    <row r="340" spans="1:17" ht="12.75">
      <c r="A340" s="20">
        <v>28369</v>
      </c>
      <c r="B340">
        <v>78</v>
      </c>
      <c r="I340" s="8" t="s">
        <v>51</v>
      </c>
      <c r="J340">
        <v>1977</v>
      </c>
      <c r="K340" t="s">
        <v>60</v>
      </c>
      <c r="L340">
        <v>6.8</v>
      </c>
      <c r="O340" s="20">
        <v>28369</v>
      </c>
      <c r="P340">
        <v>78</v>
      </c>
      <c r="Q340">
        <v>6.8</v>
      </c>
    </row>
    <row r="341" spans="1:17" ht="12.75">
      <c r="A341" s="20">
        <v>28399</v>
      </c>
      <c r="B341">
        <v>82</v>
      </c>
      <c r="I341" s="8" t="s">
        <v>51</v>
      </c>
      <c r="J341">
        <v>1977</v>
      </c>
      <c r="K341" t="s">
        <v>61</v>
      </c>
      <c r="L341">
        <v>6.8</v>
      </c>
      <c r="O341" s="20">
        <v>28399</v>
      </c>
      <c r="P341">
        <v>82</v>
      </c>
      <c r="Q341">
        <v>6.8</v>
      </c>
    </row>
    <row r="342" spans="1:17" ht="12.75">
      <c r="A342" s="20">
        <v>28430</v>
      </c>
      <c r="B342">
        <v>85</v>
      </c>
      <c r="I342" s="8" t="s">
        <v>51</v>
      </c>
      <c r="J342">
        <v>1977</v>
      </c>
      <c r="K342" t="s">
        <v>62</v>
      </c>
      <c r="L342">
        <v>6.8</v>
      </c>
      <c r="O342" s="20">
        <v>28430</v>
      </c>
      <c r="P342">
        <v>85</v>
      </c>
      <c r="Q342">
        <v>6.8</v>
      </c>
    </row>
    <row r="343" spans="1:17" ht="12.75">
      <c r="A343" s="20">
        <v>28460</v>
      </c>
      <c r="B343">
        <v>88</v>
      </c>
      <c r="I343" s="8" t="s">
        <v>51</v>
      </c>
      <c r="J343">
        <v>1977</v>
      </c>
      <c r="K343" t="s">
        <v>63</v>
      </c>
      <c r="L343">
        <v>6.4</v>
      </c>
      <c r="O343" s="20">
        <v>28460</v>
      </c>
      <c r="P343">
        <v>88</v>
      </c>
      <c r="Q343">
        <v>6.4</v>
      </c>
    </row>
    <row r="344" spans="1:17" ht="12.75">
      <c r="A344" s="20">
        <v>28491</v>
      </c>
      <c r="B344">
        <v>88</v>
      </c>
      <c r="I344" s="8" t="s">
        <v>51</v>
      </c>
      <c r="J344">
        <v>1978</v>
      </c>
      <c r="K344" t="s">
        <v>52</v>
      </c>
      <c r="L344">
        <v>6.4</v>
      </c>
      <c r="O344" s="20">
        <v>28491</v>
      </c>
      <c r="P344">
        <v>88</v>
      </c>
      <c r="Q344">
        <v>6.4</v>
      </c>
    </row>
    <row r="345" spans="1:17" ht="12.75">
      <c r="A345" s="20">
        <v>28522</v>
      </c>
      <c r="B345">
        <v>89</v>
      </c>
      <c r="I345" s="8" t="s">
        <v>51</v>
      </c>
      <c r="J345">
        <v>1978</v>
      </c>
      <c r="K345" t="s">
        <v>53</v>
      </c>
      <c r="L345">
        <v>6.3</v>
      </c>
      <c r="O345" s="20">
        <v>28522</v>
      </c>
      <c r="P345">
        <v>89</v>
      </c>
      <c r="Q345">
        <v>6.3</v>
      </c>
    </row>
    <row r="346" spans="1:17" ht="12.75">
      <c r="A346" s="20">
        <v>28550</v>
      </c>
      <c r="B346">
        <v>91</v>
      </c>
      <c r="I346" s="8" t="s">
        <v>51</v>
      </c>
      <c r="J346">
        <v>1978</v>
      </c>
      <c r="K346" t="s">
        <v>54</v>
      </c>
      <c r="L346">
        <v>6.3</v>
      </c>
      <c r="O346" s="20">
        <v>28550</v>
      </c>
      <c r="P346">
        <v>91</v>
      </c>
      <c r="Q346">
        <v>6.3</v>
      </c>
    </row>
    <row r="347" spans="1:17" ht="12.75">
      <c r="A347" s="20">
        <v>28581</v>
      </c>
      <c r="B347">
        <v>97</v>
      </c>
      <c r="I347" s="8" t="s">
        <v>51</v>
      </c>
      <c r="J347">
        <v>1978</v>
      </c>
      <c r="K347" t="s">
        <v>55</v>
      </c>
      <c r="L347">
        <v>6.1</v>
      </c>
      <c r="O347" s="20">
        <v>28581</v>
      </c>
      <c r="P347">
        <v>97</v>
      </c>
      <c r="Q347">
        <v>6.1</v>
      </c>
    </row>
    <row r="348" spans="1:17" ht="12.75">
      <c r="A348" s="20">
        <v>28611</v>
      </c>
      <c r="B348">
        <v>96</v>
      </c>
      <c r="I348" s="8" t="s">
        <v>51</v>
      </c>
      <c r="J348">
        <v>1978</v>
      </c>
      <c r="K348" t="s">
        <v>56</v>
      </c>
      <c r="L348">
        <v>6</v>
      </c>
      <c r="O348" s="20">
        <v>28611</v>
      </c>
      <c r="P348">
        <v>96</v>
      </c>
      <c r="Q348">
        <v>6</v>
      </c>
    </row>
    <row r="349" spans="1:17" ht="12.75">
      <c r="A349" s="20">
        <v>28642</v>
      </c>
      <c r="B349">
        <v>97</v>
      </c>
      <c r="I349" s="8" t="s">
        <v>51</v>
      </c>
      <c r="J349">
        <v>1978</v>
      </c>
      <c r="K349" t="s">
        <v>57</v>
      </c>
      <c r="L349">
        <v>5.9</v>
      </c>
      <c r="O349" s="20">
        <v>28642</v>
      </c>
      <c r="P349">
        <v>97</v>
      </c>
      <c r="Q349">
        <v>5.9</v>
      </c>
    </row>
    <row r="350" spans="1:17" ht="12.75">
      <c r="A350" s="20">
        <v>28672</v>
      </c>
      <c r="B350">
        <v>96</v>
      </c>
      <c r="I350" s="8" t="s">
        <v>51</v>
      </c>
      <c r="J350">
        <v>1978</v>
      </c>
      <c r="K350" t="s">
        <v>58</v>
      </c>
      <c r="L350">
        <v>6.2</v>
      </c>
      <c r="O350" s="20">
        <v>28672</v>
      </c>
      <c r="P350">
        <v>96</v>
      </c>
      <c r="Q350">
        <v>6.2</v>
      </c>
    </row>
    <row r="351" spans="1:17" ht="12.75">
      <c r="A351" s="20">
        <v>28703</v>
      </c>
      <c r="B351">
        <v>98</v>
      </c>
      <c r="I351" s="8" t="s">
        <v>51</v>
      </c>
      <c r="J351">
        <v>1978</v>
      </c>
      <c r="K351" t="s">
        <v>59</v>
      </c>
      <c r="L351">
        <v>5.9</v>
      </c>
      <c r="O351" s="20">
        <v>28703</v>
      </c>
      <c r="P351">
        <v>98</v>
      </c>
      <c r="Q351">
        <v>5.9</v>
      </c>
    </row>
    <row r="352" spans="1:17" ht="12.75">
      <c r="A352" s="20">
        <v>28734</v>
      </c>
      <c r="B352">
        <v>99</v>
      </c>
      <c r="I352" s="8" t="s">
        <v>51</v>
      </c>
      <c r="J352">
        <v>1978</v>
      </c>
      <c r="K352" t="s">
        <v>60</v>
      </c>
      <c r="L352">
        <v>6</v>
      </c>
      <c r="O352" s="20">
        <v>28734</v>
      </c>
      <c r="P352">
        <v>99</v>
      </c>
      <c r="Q352">
        <v>6</v>
      </c>
    </row>
    <row r="353" spans="1:17" ht="12.75">
      <c r="A353" s="20">
        <v>28764</v>
      </c>
      <c r="B353">
        <v>103</v>
      </c>
      <c r="I353" s="8" t="s">
        <v>51</v>
      </c>
      <c r="J353">
        <v>1978</v>
      </c>
      <c r="K353" t="s">
        <v>61</v>
      </c>
      <c r="L353">
        <v>5.8</v>
      </c>
      <c r="O353" s="20">
        <v>28764</v>
      </c>
      <c r="P353">
        <v>103</v>
      </c>
      <c r="Q353">
        <v>5.8</v>
      </c>
    </row>
    <row r="354" spans="1:17" ht="12.75">
      <c r="A354" s="20">
        <v>28795</v>
      </c>
      <c r="B354">
        <v>102</v>
      </c>
      <c r="I354" s="8" t="s">
        <v>51</v>
      </c>
      <c r="J354">
        <v>1978</v>
      </c>
      <c r="K354" t="s">
        <v>62</v>
      </c>
      <c r="L354">
        <v>5.9</v>
      </c>
      <c r="O354" s="20">
        <v>28795</v>
      </c>
      <c r="P354">
        <v>102</v>
      </c>
      <c r="Q354">
        <v>5.9</v>
      </c>
    </row>
    <row r="355" spans="1:17" ht="12.75">
      <c r="A355" s="20">
        <v>28825</v>
      </c>
      <c r="B355">
        <v>103</v>
      </c>
      <c r="I355" s="8" t="s">
        <v>51</v>
      </c>
      <c r="J355">
        <v>1978</v>
      </c>
      <c r="K355" t="s">
        <v>63</v>
      </c>
      <c r="L355">
        <v>6</v>
      </c>
      <c r="O355" s="20">
        <v>28825</v>
      </c>
      <c r="P355">
        <v>103</v>
      </c>
      <c r="Q355">
        <v>6</v>
      </c>
    </row>
    <row r="356" spans="1:17" ht="12.75">
      <c r="A356" s="20">
        <v>28856</v>
      </c>
      <c r="B356">
        <v>102</v>
      </c>
      <c r="I356" s="8" t="s">
        <v>51</v>
      </c>
      <c r="J356">
        <v>1979</v>
      </c>
      <c r="K356" t="s">
        <v>52</v>
      </c>
      <c r="L356">
        <v>5.9</v>
      </c>
      <c r="O356" s="20">
        <v>28856</v>
      </c>
      <c r="P356">
        <v>102</v>
      </c>
      <c r="Q356">
        <v>5.9</v>
      </c>
    </row>
    <row r="357" spans="1:17" ht="12.75">
      <c r="A357" s="20">
        <v>28887</v>
      </c>
      <c r="B357">
        <v>100</v>
      </c>
      <c r="I357" s="8" t="s">
        <v>51</v>
      </c>
      <c r="J357">
        <v>1979</v>
      </c>
      <c r="K357" t="s">
        <v>53</v>
      </c>
      <c r="L357">
        <v>5.9</v>
      </c>
      <c r="O357" s="20">
        <v>28887</v>
      </c>
      <c r="P357">
        <v>100</v>
      </c>
      <c r="Q357">
        <v>5.9</v>
      </c>
    </row>
    <row r="358" spans="1:17" ht="12.75">
      <c r="A358" s="20">
        <v>28915</v>
      </c>
      <c r="B358">
        <v>100</v>
      </c>
      <c r="I358" s="8" t="s">
        <v>51</v>
      </c>
      <c r="J358">
        <v>1979</v>
      </c>
      <c r="K358" t="s">
        <v>54</v>
      </c>
      <c r="L358">
        <v>5.8</v>
      </c>
      <c r="O358" s="20">
        <v>28915</v>
      </c>
      <c r="P358">
        <v>100</v>
      </c>
      <c r="Q358">
        <v>5.8</v>
      </c>
    </row>
    <row r="359" spans="1:17" ht="12.75">
      <c r="A359" s="20">
        <v>28946</v>
      </c>
      <c r="B359">
        <v>104</v>
      </c>
      <c r="I359" s="8" t="s">
        <v>51</v>
      </c>
      <c r="J359">
        <v>1979</v>
      </c>
      <c r="K359" t="s">
        <v>55</v>
      </c>
      <c r="L359">
        <v>5.8</v>
      </c>
      <c r="O359" s="20">
        <v>28946</v>
      </c>
      <c r="P359">
        <v>104</v>
      </c>
      <c r="Q359">
        <v>5.8</v>
      </c>
    </row>
    <row r="360" spans="1:17" ht="12.75">
      <c r="A360" s="20">
        <v>28976</v>
      </c>
      <c r="B360">
        <v>103</v>
      </c>
      <c r="I360" s="8" t="s">
        <v>51</v>
      </c>
      <c r="J360">
        <v>1979</v>
      </c>
      <c r="K360" t="s">
        <v>56</v>
      </c>
      <c r="L360">
        <v>5.6</v>
      </c>
      <c r="O360" s="20">
        <v>28976</v>
      </c>
      <c r="P360">
        <v>103</v>
      </c>
      <c r="Q360">
        <v>5.6</v>
      </c>
    </row>
    <row r="361" spans="1:17" ht="12.75">
      <c r="A361" s="20">
        <v>29007</v>
      </c>
      <c r="B361">
        <v>101</v>
      </c>
      <c r="I361" s="8" t="s">
        <v>51</v>
      </c>
      <c r="J361">
        <v>1979</v>
      </c>
      <c r="K361" t="s">
        <v>57</v>
      </c>
      <c r="L361">
        <v>5.7</v>
      </c>
      <c r="O361" s="20">
        <v>29007</v>
      </c>
      <c r="P361">
        <v>101</v>
      </c>
      <c r="Q361">
        <v>5.7</v>
      </c>
    </row>
    <row r="362" spans="1:17" ht="12.75">
      <c r="A362" s="20">
        <v>29037</v>
      </c>
      <c r="B362">
        <v>101</v>
      </c>
      <c r="I362" s="8" t="s">
        <v>51</v>
      </c>
      <c r="J362">
        <v>1979</v>
      </c>
      <c r="K362" t="s">
        <v>58</v>
      </c>
      <c r="L362">
        <v>5.7</v>
      </c>
      <c r="O362" s="20">
        <v>29037</v>
      </c>
      <c r="P362">
        <v>101</v>
      </c>
      <c r="Q362">
        <v>5.7</v>
      </c>
    </row>
    <row r="363" spans="1:17" ht="12.75">
      <c r="A363" s="20">
        <v>29068</v>
      </c>
      <c r="B363">
        <v>102</v>
      </c>
      <c r="I363" s="8" t="s">
        <v>51</v>
      </c>
      <c r="J363">
        <v>1979</v>
      </c>
      <c r="K363" t="s">
        <v>59</v>
      </c>
      <c r="L363">
        <v>6</v>
      </c>
      <c r="O363" s="20">
        <v>29068</v>
      </c>
      <c r="P363">
        <v>102</v>
      </c>
      <c r="Q363">
        <v>6</v>
      </c>
    </row>
    <row r="364" spans="1:17" ht="12.75">
      <c r="A364" s="20">
        <v>29099</v>
      </c>
      <c r="B364">
        <v>105</v>
      </c>
      <c r="I364" s="8" t="s">
        <v>51</v>
      </c>
      <c r="J364">
        <v>1979</v>
      </c>
      <c r="K364" t="s">
        <v>60</v>
      </c>
      <c r="L364">
        <v>5.9</v>
      </c>
      <c r="O364" s="20">
        <v>29099</v>
      </c>
      <c r="P364">
        <v>105</v>
      </c>
      <c r="Q364">
        <v>5.9</v>
      </c>
    </row>
    <row r="365" spans="1:17" ht="12.75">
      <c r="A365" s="20">
        <v>29129</v>
      </c>
      <c r="B365">
        <v>106</v>
      </c>
      <c r="I365" s="8" t="s">
        <v>51</v>
      </c>
      <c r="J365">
        <v>1979</v>
      </c>
      <c r="K365" t="s">
        <v>61</v>
      </c>
      <c r="L365">
        <v>6</v>
      </c>
      <c r="O365" s="20">
        <v>29129</v>
      </c>
      <c r="P365">
        <v>106</v>
      </c>
      <c r="Q365">
        <v>6</v>
      </c>
    </row>
    <row r="366" spans="1:17" ht="12.75">
      <c r="A366" s="20">
        <v>29160</v>
      </c>
      <c r="B366">
        <v>100</v>
      </c>
      <c r="I366" s="8" t="s">
        <v>51</v>
      </c>
      <c r="J366">
        <v>1979</v>
      </c>
      <c r="K366" t="s">
        <v>62</v>
      </c>
      <c r="L366">
        <v>5.9</v>
      </c>
      <c r="O366" s="20">
        <v>29160</v>
      </c>
      <c r="P366">
        <v>100</v>
      </c>
      <c r="Q366">
        <v>5.9</v>
      </c>
    </row>
    <row r="367" spans="1:17" ht="12.75">
      <c r="A367" s="20">
        <v>29190</v>
      </c>
      <c r="B367">
        <v>99</v>
      </c>
      <c r="I367" s="8" t="s">
        <v>51</v>
      </c>
      <c r="J367">
        <v>1979</v>
      </c>
      <c r="K367" t="s">
        <v>63</v>
      </c>
      <c r="L367">
        <v>6</v>
      </c>
      <c r="O367" s="20">
        <v>29190</v>
      </c>
      <c r="P367">
        <v>99</v>
      </c>
      <c r="Q367">
        <v>6</v>
      </c>
    </row>
    <row r="368" spans="1:17" ht="12.75">
      <c r="A368" s="20">
        <v>29221</v>
      </c>
      <c r="B368">
        <v>97</v>
      </c>
      <c r="I368" s="8" t="s">
        <v>51</v>
      </c>
      <c r="J368">
        <v>1980</v>
      </c>
      <c r="K368" t="s">
        <v>52</v>
      </c>
      <c r="L368">
        <v>6.3</v>
      </c>
      <c r="O368" s="20">
        <v>29221</v>
      </c>
      <c r="P368">
        <v>97</v>
      </c>
      <c r="Q368">
        <v>6.3</v>
      </c>
    </row>
    <row r="369" spans="1:17" ht="12.75">
      <c r="A369" s="20">
        <v>29252</v>
      </c>
      <c r="B369">
        <v>94</v>
      </c>
      <c r="I369" s="8" t="s">
        <v>51</v>
      </c>
      <c r="J369">
        <v>1980</v>
      </c>
      <c r="K369" t="s">
        <v>53</v>
      </c>
      <c r="L369">
        <v>6.3</v>
      </c>
      <c r="O369" s="20">
        <v>29252</v>
      </c>
      <c r="P369">
        <v>94</v>
      </c>
      <c r="Q369">
        <v>6.3</v>
      </c>
    </row>
    <row r="370" spans="1:17" ht="12.75">
      <c r="A370" s="20">
        <v>29281</v>
      </c>
      <c r="B370">
        <v>93</v>
      </c>
      <c r="I370" s="8" t="s">
        <v>51</v>
      </c>
      <c r="J370">
        <v>1980</v>
      </c>
      <c r="K370" t="s">
        <v>54</v>
      </c>
      <c r="L370">
        <v>6.3</v>
      </c>
      <c r="O370" s="20">
        <v>29281</v>
      </c>
      <c r="P370">
        <v>93</v>
      </c>
      <c r="Q370">
        <v>6.3</v>
      </c>
    </row>
    <row r="371" spans="1:17" ht="12.75">
      <c r="A371" s="20">
        <v>29312</v>
      </c>
      <c r="B371">
        <v>82</v>
      </c>
      <c r="I371" s="8" t="s">
        <v>51</v>
      </c>
      <c r="J371">
        <v>1980</v>
      </c>
      <c r="K371" t="s">
        <v>55</v>
      </c>
      <c r="L371">
        <v>6.9</v>
      </c>
      <c r="O371" s="20">
        <v>29312</v>
      </c>
      <c r="P371">
        <v>82</v>
      </c>
      <c r="Q371">
        <v>6.9</v>
      </c>
    </row>
    <row r="372" spans="1:17" ht="12.75">
      <c r="A372" s="20">
        <v>29342</v>
      </c>
      <c r="B372">
        <v>76</v>
      </c>
      <c r="I372" s="8" t="s">
        <v>51</v>
      </c>
      <c r="J372">
        <v>1980</v>
      </c>
      <c r="K372" t="s">
        <v>56</v>
      </c>
      <c r="L372">
        <v>7.5</v>
      </c>
      <c r="O372" s="20">
        <v>29342</v>
      </c>
      <c r="P372">
        <v>76</v>
      </c>
      <c r="Q372">
        <v>7.5</v>
      </c>
    </row>
    <row r="373" spans="1:17" ht="12.75">
      <c r="A373" s="20">
        <v>29373</v>
      </c>
      <c r="B373">
        <v>77</v>
      </c>
      <c r="I373" s="8" t="s">
        <v>51</v>
      </c>
      <c r="J373">
        <v>1980</v>
      </c>
      <c r="K373" t="s">
        <v>57</v>
      </c>
      <c r="L373">
        <v>7.6</v>
      </c>
      <c r="O373" s="20">
        <v>29373</v>
      </c>
      <c r="P373">
        <v>77</v>
      </c>
      <c r="Q373">
        <v>7.6</v>
      </c>
    </row>
    <row r="374" spans="1:17" ht="12.75">
      <c r="A374" s="20">
        <v>29403</v>
      </c>
      <c r="B374">
        <v>77</v>
      </c>
      <c r="I374" s="8" t="s">
        <v>51</v>
      </c>
      <c r="J374">
        <v>1980</v>
      </c>
      <c r="K374" t="s">
        <v>58</v>
      </c>
      <c r="L374">
        <v>7.8</v>
      </c>
      <c r="O374" s="20">
        <v>29403</v>
      </c>
      <c r="P374">
        <v>77</v>
      </c>
      <c r="Q374">
        <v>7.8</v>
      </c>
    </row>
    <row r="375" spans="1:17" ht="12.75">
      <c r="A375" s="20">
        <v>29434</v>
      </c>
      <c r="B375">
        <v>78</v>
      </c>
      <c r="I375" s="8" t="s">
        <v>51</v>
      </c>
      <c r="J375">
        <v>1980</v>
      </c>
      <c r="K375" t="s">
        <v>59</v>
      </c>
      <c r="L375">
        <v>7.7</v>
      </c>
      <c r="O375" s="20">
        <v>29434</v>
      </c>
      <c r="P375">
        <v>78</v>
      </c>
      <c r="Q375">
        <v>7.7</v>
      </c>
    </row>
    <row r="376" spans="1:17" ht="12.75">
      <c r="A376" s="20">
        <v>29465</v>
      </c>
      <c r="B376">
        <v>81</v>
      </c>
      <c r="I376" s="8" t="s">
        <v>51</v>
      </c>
      <c r="J376">
        <v>1980</v>
      </c>
      <c r="K376" t="s">
        <v>60</v>
      </c>
      <c r="L376">
        <v>7.5</v>
      </c>
      <c r="O376" s="20">
        <v>29465</v>
      </c>
      <c r="P376">
        <v>81</v>
      </c>
      <c r="Q376">
        <v>7.5</v>
      </c>
    </row>
    <row r="377" spans="1:17" ht="12.75">
      <c r="A377" s="20">
        <v>29495</v>
      </c>
      <c r="B377">
        <v>81</v>
      </c>
      <c r="I377" s="8" t="s">
        <v>51</v>
      </c>
      <c r="J377">
        <v>1980</v>
      </c>
      <c r="K377" t="s">
        <v>61</v>
      </c>
      <c r="L377">
        <v>7.5</v>
      </c>
      <c r="O377" s="20">
        <v>29495</v>
      </c>
      <c r="P377">
        <v>81</v>
      </c>
      <c r="Q377">
        <v>7.5</v>
      </c>
    </row>
    <row r="378" spans="1:17" ht="12.75">
      <c r="A378" s="20">
        <v>29526</v>
      </c>
      <c r="B378">
        <v>84</v>
      </c>
      <c r="I378" s="8" t="s">
        <v>51</v>
      </c>
      <c r="J378">
        <v>1980</v>
      </c>
      <c r="K378" t="s">
        <v>62</v>
      </c>
      <c r="L378">
        <v>7.5</v>
      </c>
      <c r="O378" s="20">
        <v>29526</v>
      </c>
      <c r="P378">
        <v>84</v>
      </c>
      <c r="Q378">
        <v>7.5</v>
      </c>
    </row>
    <row r="379" spans="1:17" ht="12.75">
      <c r="A379" s="20">
        <v>29556</v>
      </c>
      <c r="B379">
        <v>81</v>
      </c>
      <c r="I379" s="8" t="s">
        <v>51</v>
      </c>
      <c r="J379">
        <v>1980</v>
      </c>
      <c r="K379" t="s">
        <v>63</v>
      </c>
      <c r="L379">
        <v>7.2</v>
      </c>
      <c r="O379" s="20">
        <v>29556</v>
      </c>
      <c r="P379">
        <v>81</v>
      </c>
      <c r="Q379">
        <v>7.2</v>
      </c>
    </row>
    <row r="380" spans="1:17" ht="12.75">
      <c r="A380" s="20">
        <v>29587</v>
      </c>
      <c r="B380">
        <v>80</v>
      </c>
      <c r="I380" s="8" t="s">
        <v>51</v>
      </c>
      <c r="J380">
        <v>1981</v>
      </c>
      <c r="K380" t="s">
        <v>52</v>
      </c>
      <c r="L380">
        <v>7.5</v>
      </c>
      <c r="O380" s="20">
        <v>29587</v>
      </c>
      <c r="P380">
        <v>80</v>
      </c>
      <c r="Q380">
        <v>7.5</v>
      </c>
    </row>
    <row r="381" spans="1:17" ht="12.75">
      <c r="A381" s="20">
        <v>29618</v>
      </c>
      <c r="B381">
        <v>81</v>
      </c>
      <c r="I381" s="8" t="s">
        <v>51</v>
      </c>
      <c r="J381">
        <v>1981</v>
      </c>
      <c r="K381" t="s">
        <v>53</v>
      </c>
      <c r="L381">
        <v>7.4</v>
      </c>
      <c r="O381" s="20">
        <v>29618</v>
      </c>
      <c r="P381">
        <v>81</v>
      </c>
      <c r="Q381">
        <v>7.4</v>
      </c>
    </row>
    <row r="382" spans="1:17" ht="12.75">
      <c r="A382" s="20">
        <v>29646</v>
      </c>
      <c r="B382">
        <v>81</v>
      </c>
      <c r="I382" s="8" t="s">
        <v>51</v>
      </c>
      <c r="J382">
        <v>1981</v>
      </c>
      <c r="K382" t="s">
        <v>54</v>
      </c>
      <c r="L382">
        <v>7.4</v>
      </c>
      <c r="O382" s="20">
        <v>29646</v>
      </c>
      <c r="P382">
        <v>81</v>
      </c>
      <c r="Q382">
        <v>7.4</v>
      </c>
    </row>
    <row r="383" spans="1:17" ht="12.75">
      <c r="A383" s="20">
        <v>29677</v>
      </c>
      <c r="B383">
        <v>81</v>
      </c>
      <c r="I383" s="8" t="s">
        <v>51</v>
      </c>
      <c r="J383">
        <v>1981</v>
      </c>
      <c r="K383" t="s">
        <v>55</v>
      </c>
      <c r="L383">
        <v>7.2</v>
      </c>
      <c r="O383" s="20">
        <v>29677</v>
      </c>
      <c r="P383">
        <v>81</v>
      </c>
      <c r="Q383">
        <v>7.2</v>
      </c>
    </row>
    <row r="384" spans="1:17" ht="12.75">
      <c r="A384" s="20">
        <v>29707</v>
      </c>
      <c r="B384">
        <v>80</v>
      </c>
      <c r="I384" s="8" t="s">
        <v>51</v>
      </c>
      <c r="J384">
        <v>1981</v>
      </c>
      <c r="K384" t="s">
        <v>56</v>
      </c>
      <c r="L384">
        <v>7.5</v>
      </c>
      <c r="O384" s="20">
        <v>29707</v>
      </c>
      <c r="P384">
        <v>80</v>
      </c>
      <c r="Q384">
        <v>7.5</v>
      </c>
    </row>
    <row r="385" spans="1:17" ht="12.75">
      <c r="A385" s="20">
        <v>29738</v>
      </c>
      <c r="B385">
        <v>80</v>
      </c>
      <c r="I385" s="8" t="s">
        <v>51</v>
      </c>
      <c r="J385">
        <v>1981</v>
      </c>
      <c r="K385" t="s">
        <v>57</v>
      </c>
      <c r="L385">
        <v>7.5</v>
      </c>
      <c r="O385" s="20">
        <v>29738</v>
      </c>
      <c r="P385">
        <v>80</v>
      </c>
      <c r="Q385">
        <v>7.5</v>
      </c>
    </row>
    <row r="386" spans="1:17" ht="12.75">
      <c r="A386" s="20">
        <v>29768</v>
      </c>
      <c r="B386">
        <v>80</v>
      </c>
      <c r="I386" s="8" t="s">
        <v>51</v>
      </c>
      <c r="J386">
        <v>1981</v>
      </c>
      <c r="K386" t="s">
        <v>58</v>
      </c>
      <c r="L386">
        <v>7.2</v>
      </c>
      <c r="O386" s="20">
        <v>29768</v>
      </c>
      <c r="P386">
        <v>80</v>
      </c>
      <c r="Q386">
        <v>7.2</v>
      </c>
    </row>
    <row r="387" spans="1:17" ht="12.75">
      <c r="A387" s="20">
        <v>29799</v>
      </c>
      <c r="B387">
        <v>79</v>
      </c>
      <c r="I387" s="8" t="s">
        <v>51</v>
      </c>
      <c r="J387">
        <v>1981</v>
      </c>
      <c r="K387" t="s">
        <v>59</v>
      </c>
      <c r="L387">
        <v>7.4</v>
      </c>
      <c r="O387" s="20">
        <v>29799</v>
      </c>
      <c r="P387">
        <v>79</v>
      </c>
      <c r="Q387">
        <v>7.4</v>
      </c>
    </row>
    <row r="388" spans="1:17" ht="12.75">
      <c r="A388" s="20">
        <v>29830</v>
      </c>
      <c r="B388">
        <v>75</v>
      </c>
      <c r="I388" s="8" t="s">
        <v>51</v>
      </c>
      <c r="J388">
        <v>1981</v>
      </c>
      <c r="K388" t="s">
        <v>60</v>
      </c>
      <c r="L388">
        <v>7.6</v>
      </c>
      <c r="O388" s="20">
        <v>29830</v>
      </c>
      <c r="P388">
        <v>75</v>
      </c>
      <c r="Q388">
        <v>7.6</v>
      </c>
    </row>
    <row r="389" spans="1:17" ht="12.75">
      <c r="A389" s="20">
        <v>29860</v>
      </c>
      <c r="B389">
        <v>71</v>
      </c>
      <c r="I389" s="8" t="s">
        <v>51</v>
      </c>
      <c r="J389">
        <v>1981</v>
      </c>
      <c r="K389" t="s">
        <v>61</v>
      </c>
      <c r="L389">
        <v>7.9</v>
      </c>
      <c r="O389" s="20">
        <v>29860</v>
      </c>
      <c r="P389">
        <v>71</v>
      </c>
      <c r="Q389">
        <v>7.9</v>
      </c>
    </row>
    <row r="390" spans="1:17" ht="12.75">
      <c r="A390" s="20">
        <v>29891</v>
      </c>
      <c r="B390">
        <v>70</v>
      </c>
      <c r="I390" s="8" t="s">
        <v>51</v>
      </c>
      <c r="J390">
        <v>1981</v>
      </c>
      <c r="K390" t="s">
        <v>62</v>
      </c>
      <c r="L390">
        <v>8.3</v>
      </c>
      <c r="O390" s="20">
        <v>29891</v>
      </c>
      <c r="P390">
        <v>70</v>
      </c>
      <c r="Q390">
        <v>8.3</v>
      </c>
    </row>
    <row r="391" spans="1:17" ht="12.75">
      <c r="A391" s="20">
        <v>29921</v>
      </c>
      <c r="B391">
        <v>67</v>
      </c>
      <c r="I391" s="8" t="s">
        <v>51</v>
      </c>
      <c r="J391">
        <v>1981</v>
      </c>
      <c r="K391" t="s">
        <v>63</v>
      </c>
      <c r="L391">
        <v>8.5</v>
      </c>
      <c r="O391" s="20">
        <v>29921</v>
      </c>
      <c r="P391">
        <v>67</v>
      </c>
      <c r="Q391">
        <v>8.5</v>
      </c>
    </row>
    <row r="392" spans="1:17" ht="12.75">
      <c r="A392" s="20">
        <v>29952</v>
      </c>
      <c r="B392">
        <v>67</v>
      </c>
      <c r="I392" s="8" t="s">
        <v>51</v>
      </c>
      <c r="J392">
        <v>1982</v>
      </c>
      <c r="K392" t="s">
        <v>52</v>
      </c>
      <c r="L392">
        <v>8.6</v>
      </c>
      <c r="O392" s="20">
        <v>29952</v>
      </c>
      <c r="P392">
        <v>67</v>
      </c>
      <c r="Q392">
        <v>8.6</v>
      </c>
    </row>
    <row r="393" spans="1:17" ht="12.75">
      <c r="A393" s="20">
        <v>29983</v>
      </c>
      <c r="B393">
        <v>64</v>
      </c>
      <c r="I393" s="8" t="s">
        <v>51</v>
      </c>
      <c r="J393">
        <v>1982</v>
      </c>
      <c r="K393" t="s">
        <v>53</v>
      </c>
      <c r="L393">
        <v>8.9</v>
      </c>
      <c r="O393" s="20">
        <v>29983</v>
      </c>
      <c r="P393">
        <v>64</v>
      </c>
      <c r="Q393">
        <v>8.9</v>
      </c>
    </row>
    <row r="394" spans="1:17" ht="12.75">
      <c r="A394" s="20">
        <v>30011</v>
      </c>
      <c r="B394">
        <v>62</v>
      </c>
      <c r="I394" s="8" t="s">
        <v>51</v>
      </c>
      <c r="J394">
        <v>1982</v>
      </c>
      <c r="K394" t="s">
        <v>54</v>
      </c>
      <c r="L394">
        <v>9</v>
      </c>
      <c r="O394" s="20">
        <v>30011</v>
      </c>
      <c r="P394">
        <v>62</v>
      </c>
      <c r="Q394">
        <v>9</v>
      </c>
    </row>
    <row r="395" spans="1:17" ht="12.75">
      <c r="A395" s="20">
        <v>30042</v>
      </c>
      <c r="B395">
        <v>60</v>
      </c>
      <c r="I395" s="8" t="s">
        <v>51</v>
      </c>
      <c r="J395">
        <v>1982</v>
      </c>
      <c r="K395" t="s">
        <v>55</v>
      </c>
      <c r="L395">
        <v>9.3</v>
      </c>
      <c r="O395" s="20">
        <v>30042</v>
      </c>
      <c r="P395">
        <v>60</v>
      </c>
      <c r="Q395">
        <v>9.3</v>
      </c>
    </row>
    <row r="396" spans="1:17" ht="12.75">
      <c r="A396" s="20">
        <v>30072</v>
      </c>
      <c r="B396">
        <v>59</v>
      </c>
      <c r="I396" s="8" t="s">
        <v>51</v>
      </c>
      <c r="J396">
        <v>1982</v>
      </c>
      <c r="K396" t="s">
        <v>56</v>
      </c>
      <c r="L396">
        <v>9.4</v>
      </c>
      <c r="O396" s="20">
        <v>30072</v>
      </c>
      <c r="P396">
        <v>59</v>
      </c>
      <c r="Q396">
        <v>9.4</v>
      </c>
    </row>
    <row r="397" spans="1:17" ht="12.75">
      <c r="A397" s="20">
        <v>30103</v>
      </c>
      <c r="B397">
        <v>56</v>
      </c>
      <c r="I397" s="8" t="s">
        <v>51</v>
      </c>
      <c r="J397">
        <v>1982</v>
      </c>
      <c r="K397" t="s">
        <v>57</v>
      </c>
      <c r="L397">
        <v>9.6</v>
      </c>
      <c r="O397" s="20">
        <v>30103</v>
      </c>
      <c r="P397">
        <v>56</v>
      </c>
      <c r="Q397">
        <v>9.6</v>
      </c>
    </row>
    <row r="398" spans="1:17" ht="12.75">
      <c r="A398" s="20">
        <v>30133</v>
      </c>
      <c r="B398">
        <v>53</v>
      </c>
      <c r="I398" s="8" t="s">
        <v>51</v>
      </c>
      <c r="J398">
        <v>1982</v>
      </c>
      <c r="K398" t="s">
        <v>58</v>
      </c>
      <c r="L398">
        <v>9.8</v>
      </c>
      <c r="O398" s="20">
        <v>30133</v>
      </c>
      <c r="P398">
        <v>53</v>
      </c>
      <c r="Q398">
        <v>9.8</v>
      </c>
    </row>
    <row r="399" spans="1:17" ht="12.75">
      <c r="A399" s="20">
        <v>30164</v>
      </c>
      <c r="B399">
        <v>52</v>
      </c>
      <c r="I399" s="8" t="s">
        <v>51</v>
      </c>
      <c r="J399">
        <v>1982</v>
      </c>
      <c r="K399" t="s">
        <v>59</v>
      </c>
      <c r="L399">
        <v>9.8</v>
      </c>
      <c r="O399" s="20">
        <v>30164</v>
      </c>
      <c r="P399">
        <v>52</v>
      </c>
      <c r="Q399">
        <v>9.8</v>
      </c>
    </row>
    <row r="400" spans="1:17" ht="12.75">
      <c r="A400" s="20">
        <v>30195</v>
      </c>
      <c r="B400">
        <v>49</v>
      </c>
      <c r="I400" s="8" t="s">
        <v>51</v>
      </c>
      <c r="J400">
        <v>1982</v>
      </c>
      <c r="K400" t="s">
        <v>60</v>
      </c>
      <c r="L400">
        <v>10.1</v>
      </c>
      <c r="O400" s="20">
        <v>30195</v>
      </c>
      <c r="P400">
        <v>49</v>
      </c>
      <c r="Q400">
        <v>10.1</v>
      </c>
    </row>
    <row r="401" spans="1:17" ht="12.75">
      <c r="A401" s="20">
        <v>30225</v>
      </c>
      <c r="B401">
        <v>49</v>
      </c>
      <c r="I401" s="8" t="s">
        <v>51</v>
      </c>
      <c r="J401">
        <v>1982</v>
      </c>
      <c r="K401" t="s">
        <v>61</v>
      </c>
      <c r="L401">
        <v>10.4</v>
      </c>
      <c r="O401" s="20">
        <v>30225</v>
      </c>
      <c r="P401">
        <v>49</v>
      </c>
      <c r="Q401">
        <v>10.4</v>
      </c>
    </row>
    <row r="402" spans="1:17" ht="12.75">
      <c r="A402" s="20">
        <v>30256</v>
      </c>
      <c r="B402">
        <v>50</v>
      </c>
      <c r="I402" s="8" t="s">
        <v>51</v>
      </c>
      <c r="J402">
        <v>1982</v>
      </c>
      <c r="K402" t="s">
        <v>62</v>
      </c>
      <c r="L402">
        <v>10.8</v>
      </c>
      <c r="O402" s="20">
        <v>30256</v>
      </c>
      <c r="P402">
        <v>50</v>
      </c>
      <c r="Q402">
        <v>10.8</v>
      </c>
    </row>
    <row r="403" spans="1:17" ht="12.75">
      <c r="A403" s="20">
        <v>30286</v>
      </c>
      <c r="B403">
        <v>51</v>
      </c>
      <c r="I403" s="8" t="s">
        <v>51</v>
      </c>
      <c r="J403">
        <v>1982</v>
      </c>
      <c r="K403" t="s">
        <v>63</v>
      </c>
      <c r="L403">
        <v>10.8</v>
      </c>
      <c r="O403" s="20">
        <v>30286</v>
      </c>
      <c r="P403">
        <v>51</v>
      </c>
      <c r="Q403">
        <v>10.8</v>
      </c>
    </row>
    <row r="404" spans="1:17" ht="12.75">
      <c r="A404" s="20">
        <v>30317</v>
      </c>
      <c r="B404">
        <v>52</v>
      </c>
      <c r="I404" s="8" t="s">
        <v>51</v>
      </c>
      <c r="J404">
        <v>1983</v>
      </c>
      <c r="K404" t="s">
        <v>52</v>
      </c>
      <c r="L404">
        <v>10.4</v>
      </c>
      <c r="O404" s="20">
        <v>30317</v>
      </c>
      <c r="P404">
        <v>52</v>
      </c>
      <c r="Q404">
        <v>10.4</v>
      </c>
    </row>
    <row r="405" spans="1:17" ht="12.75">
      <c r="A405" s="20">
        <v>30348</v>
      </c>
      <c r="B405">
        <v>52</v>
      </c>
      <c r="I405" s="8" t="s">
        <v>51</v>
      </c>
      <c r="J405">
        <v>1983</v>
      </c>
      <c r="K405" t="s">
        <v>53</v>
      </c>
      <c r="L405">
        <v>10.4</v>
      </c>
      <c r="O405" s="20">
        <v>30348</v>
      </c>
      <c r="P405">
        <v>52</v>
      </c>
      <c r="Q405">
        <v>10.4</v>
      </c>
    </row>
    <row r="406" spans="1:17" ht="12.75">
      <c r="A406" s="20">
        <v>30376</v>
      </c>
      <c r="B406">
        <v>54</v>
      </c>
      <c r="I406" s="8" t="s">
        <v>51</v>
      </c>
      <c r="J406">
        <v>1983</v>
      </c>
      <c r="K406" t="s">
        <v>54</v>
      </c>
      <c r="L406">
        <v>10.3</v>
      </c>
      <c r="O406" s="20">
        <v>30376</v>
      </c>
      <c r="P406">
        <v>54</v>
      </c>
      <c r="Q406">
        <v>10.3</v>
      </c>
    </row>
    <row r="407" spans="1:17" ht="12.75">
      <c r="A407" s="20">
        <v>30407</v>
      </c>
      <c r="B407">
        <v>55</v>
      </c>
      <c r="I407" s="8" t="s">
        <v>51</v>
      </c>
      <c r="J407">
        <v>1983</v>
      </c>
      <c r="K407" t="s">
        <v>55</v>
      </c>
      <c r="L407">
        <v>10.2</v>
      </c>
      <c r="O407" s="20">
        <v>30407</v>
      </c>
      <c r="P407">
        <v>55</v>
      </c>
      <c r="Q407">
        <v>10.2</v>
      </c>
    </row>
    <row r="408" spans="1:17" ht="12.75">
      <c r="A408" s="20">
        <v>30437</v>
      </c>
      <c r="B408">
        <v>60</v>
      </c>
      <c r="I408" s="8" t="s">
        <v>51</v>
      </c>
      <c r="J408">
        <v>1983</v>
      </c>
      <c r="K408" t="s">
        <v>56</v>
      </c>
      <c r="L408">
        <v>10.1</v>
      </c>
      <c r="O408" s="20">
        <v>30437</v>
      </c>
      <c r="P408">
        <v>60</v>
      </c>
      <c r="Q408">
        <v>10.1</v>
      </c>
    </row>
    <row r="409" spans="1:17" ht="12.75">
      <c r="A409" s="20">
        <v>30468</v>
      </c>
      <c r="B409">
        <v>60</v>
      </c>
      <c r="I409" s="8" t="s">
        <v>51</v>
      </c>
      <c r="J409">
        <v>1983</v>
      </c>
      <c r="K409" t="s">
        <v>57</v>
      </c>
      <c r="L409">
        <v>10.1</v>
      </c>
      <c r="O409" s="20">
        <v>30468</v>
      </c>
      <c r="P409">
        <v>60</v>
      </c>
      <c r="Q409">
        <v>10.1</v>
      </c>
    </row>
    <row r="410" spans="1:17" ht="12.75">
      <c r="A410" s="20">
        <v>30498</v>
      </c>
      <c r="B410">
        <v>64</v>
      </c>
      <c r="I410" s="8" t="s">
        <v>51</v>
      </c>
      <c r="J410">
        <v>1983</v>
      </c>
      <c r="K410" t="s">
        <v>58</v>
      </c>
      <c r="L410">
        <v>9.4</v>
      </c>
      <c r="O410" s="20">
        <v>30498</v>
      </c>
      <c r="P410">
        <v>64</v>
      </c>
      <c r="Q410">
        <v>9.4</v>
      </c>
    </row>
    <row r="411" spans="1:17" ht="12.75">
      <c r="A411" s="20">
        <v>30529</v>
      </c>
      <c r="B411">
        <v>65</v>
      </c>
      <c r="I411" s="8" t="s">
        <v>51</v>
      </c>
      <c r="J411">
        <v>1983</v>
      </c>
      <c r="K411" t="s">
        <v>59</v>
      </c>
      <c r="L411">
        <v>9.5</v>
      </c>
      <c r="O411" s="20">
        <v>30529</v>
      </c>
      <c r="P411">
        <v>65</v>
      </c>
      <c r="Q411">
        <v>9.5</v>
      </c>
    </row>
    <row r="412" spans="1:17" ht="12.75">
      <c r="A412" s="20">
        <v>30560</v>
      </c>
      <c r="B412">
        <v>67</v>
      </c>
      <c r="I412" s="8" t="s">
        <v>51</v>
      </c>
      <c r="J412">
        <v>1983</v>
      </c>
      <c r="K412" t="s">
        <v>60</v>
      </c>
      <c r="L412">
        <v>9.2</v>
      </c>
      <c r="O412" s="20">
        <v>30560</v>
      </c>
      <c r="P412">
        <v>67</v>
      </c>
      <c r="Q412">
        <v>9.2</v>
      </c>
    </row>
    <row r="413" spans="1:17" ht="12.75">
      <c r="A413" s="20">
        <v>30590</v>
      </c>
      <c r="B413">
        <v>72</v>
      </c>
      <c r="I413" s="8" t="s">
        <v>51</v>
      </c>
      <c r="J413">
        <v>1983</v>
      </c>
      <c r="K413" t="s">
        <v>61</v>
      </c>
      <c r="L413">
        <v>8.8</v>
      </c>
      <c r="O413" s="20">
        <v>30590</v>
      </c>
      <c r="P413">
        <v>72</v>
      </c>
      <c r="Q413">
        <v>8.8</v>
      </c>
    </row>
    <row r="414" spans="1:17" ht="12.75">
      <c r="A414" s="20">
        <v>30621</v>
      </c>
      <c r="B414">
        <v>73</v>
      </c>
      <c r="I414" s="8" t="s">
        <v>51</v>
      </c>
      <c r="J414">
        <v>1983</v>
      </c>
      <c r="K414" t="s">
        <v>62</v>
      </c>
      <c r="L414">
        <v>8.5</v>
      </c>
      <c r="O414" s="20">
        <v>30621</v>
      </c>
      <c r="P414">
        <v>73</v>
      </c>
      <c r="Q414">
        <v>8.5</v>
      </c>
    </row>
    <row r="415" spans="1:17" ht="12.75">
      <c r="A415" s="20">
        <v>30651</v>
      </c>
      <c r="B415">
        <v>76</v>
      </c>
      <c r="I415" s="8" t="s">
        <v>51</v>
      </c>
      <c r="J415">
        <v>1983</v>
      </c>
      <c r="K415" t="s">
        <v>63</v>
      </c>
      <c r="L415">
        <v>8.3</v>
      </c>
      <c r="O415" s="20">
        <v>30651</v>
      </c>
      <c r="P415">
        <v>76</v>
      </c>
      <c r="Q415">
        <v>8.3</v>
      </c>
    </row>
    <row r="416" spans="1:17" ht="12.75">
      <c r="A416" s="20">
        <v>30682</v>
      </c>
      <c r="B416">
        <v>78</v>
      </c>
      <c r="I416" s="8" t="s">
        <v>51</v>
      </c>
      <c r="J416">
        <v>1984</v>
      </c>
      <c r="K416" t="s">
        <v>52</v>
      </c>
      <c r="L416">
        <v>8</v>
      </c>
      <c r="O416" s="20">
        <v>30682</v>
      </c>
      <c r="P416">
        <v>78</v>
      </c>
      <c r="Q416">
        <v>8</v>
      </c>
    </row>
    <row r="417" spans="1:17" ht="12.75">
      <c r="A417" s="20">
        <v>30713</v>
      </c>
      <c r="B417">
        <v>81</v>
      </c>
      <c r="I417" s="8" t="s">
        <v>51</v>
      </c>
      <c r="J417">
        <v>1984</v>
      </c>
      <c r="K417" t="s">
        <v>53</v>
      </c>
      <c r="L417">
        <v>7.8</v>
      </c>
      <c r="O417" s="20">
        <v>30713</v>
      </c>
      <c r="P417">
        <v>81</v>
      </c>
      <c r="Q417">
        <v>7.8</v>
      </c>
    </row>
    <row r="418" spans="1:17" ht="12.75">
      <c r="A418" s="20">
        <v>30742</v>
      </c>
      <c r="B418">
        <v>81</v>
      </c>
      <c r="I418" s="8" t="s">
        <v>51</v>
      </c>
      <c r="J418">
        <v>1984</v>
      </c>
      <c r="K418" t="s">
        <v>54</v>
      </c>
      <c r="L418">
        <v>7.8</v>
      </c>
      <c r="O418" s="20">
        <v>30742</v>
      </c>
      <c r="P418">
        <v>81</v>
      </c>
      <c r="Q418">
        <v>7.8</v>
      </c>
    </row>
    <row r="419" spans="1:17" ht="12.75">
      <c r="A419" s="20">
        <v>30773</v>
      </c>
      <c r="B419">
        <v>85</v>
      </c>
      <c r="I419" s="8" t="s">
        <v>51</v>
      </c>
      <c r="J419">
        <v>1984</v>
      </c>
      <c r="K419" t="s">
        <v>55</v>
      </c>
      <c r="L419">
        <v>7.7</v>
      </c>
      <c r="O419" s="20">
        <v>30773</v>
      </c>
      <c r="P419">
        <v>85</v>
      </c>
      <c r="Q419">
        <v>7.7</v>
      </c>
    </row>
    <row r="420" spans="1:17" ht="12.75">
      <c r="A420" s="20">
        <v>30803</v>
      </c>
      <c r="B420">
        <v>86</v>
      </c>
      <c r="I420" s="8" t="s">
        <v>51</v>
      </c>
      <c r="J420">
        <v>1984</v>
      </c>
      <c r="K420" t="s">
        <v>56</v>
      </c>
      <c r="L420">
        <v>7.4</v>
      </c>
      <c r="O420" s="20">
        <v>30803</v>
      </c>
      <c r="P420">
        <v>86</v>
      </c>
      <c r="Q420">
        <v>7.4</v>
      </c>
    </row>
    <row r="421" spans="1:17" ht="12.75">
      <c r="A421" s="20">
        <v>30834</v>
      </c>
      <c r="B421">
        <v>87</v>
      </c>
      <c r="I421" s="8" t="s">
        <v>51</v>
      </c>
      <c r="J421">
        <v>1984</v>
      </c>
      <c r="K421" t="s">
        <v>57</v>
      </c>
      <c r="L421">
        <v>7.2</v>
      </c>
      <c r="O421" s="20">
        <v>30834</v>
      </c>
      <c r="P421">
        <v>87</v>
      </c>
      <c r="Q421">
        <v>7.2</v>
      </c>
    </row>
    <row r="422" spans="1:17" ht="12.75">
      <c r="A422" s="20">
        <v>30864</v>
      </c>
      <c r="B422">
        <v>89</v>
      </c>
      <c r="I422" s="8" t="s">
        <v>51</v>
      </c>
      <c r="J422">
        <v>1984</v>
      </c>
      <c r="K422" t="s">
        <v>58</v>
      </c>
      <c r="L422">
        <v>7.5</v>
      </c>
      <c r="O422" s="20">
        <v>30864</v>
      </c>
      <c r="P422">
        <v>89</v>
      </c>
      <c r="Q422">
        <v>7.5</v>
      </c>
    </row>
    <row r="423" spans="1:17" ht="12.75">
      <c r="A423" s="20">
        <v>30895</v>
      </c>
      <c r="B423">
        <v>86</v>
      </c>
      <c r="I423" s="8" t="s">
        <v>51</v>
      </c>
      <c r="J423">
        <v>1984</v>
      </c>
      <c r="K423" t="s">
        <v>59</v>
      </c>
      <c r="L423">
        <v>7.5</v>
      </c>
      <c r="O423" s="20">
        <v>30895</v>
      </c>
      <c r="P423">
        <v>86</v>
      </c>
      <c r="Q423">
        <v>7.5</v>
      </c>
    </row>
    <row r="424" spans="1:17" ht="12.75">
      <c r="A424" s="20">
        <v>30926</v>
      </c>
      <c r="B424">
        <v>88</v>
      </c>
      <c r="I424" s="8" t="s">
        <v>51</v>
      </c>
      <c r="J424">
        <v>1984</v>
      </c>
      <c r="K424" t="s">
        <v>60</v>
      </c>
      <c r="L424">
        <v>7.3</v>
      </c>
      <c r="O424" s="20">
        <v>30926</v>
      </c>
      <c r="P424">
        <v>88</v>
      </c>
      <c r="Q424">
        <v>7.3</v>
      </c>
    </row>
    <row r="425" spans="1:17" ht="12.75">
      <c r="A425" s="20">
        <v>30956</v>
      </c>
      <c r="B425">
        <v>89</v>
      </c>
      <c r="I425" s="8" t="s">
        <v>51</v>
      </c>
      <c r="J425">
        <v>1984</v>
      </c>
      <c r="K425" t="s">
        <v>61</v>
      </c>
      <c r="L425">
        <v>7.4</v>
      </c>
      <c r="O425" s="20">
        <v>30956</v>
      </c>
      <c r="P425">
        <v>89</v>
      </c>
      <c r="Q425">
        <v>7.4</v>
      </c>
    </row>
    <row r="426" spans="1:17" ht="12.75">
      <c r="A426" s="20">
        <v>30987</v>
      </c>
      <c r="B426">
        <v>88</v>
      </c>
      <c r="I426" s="8" t="s">
        <v>51</v>
      </c>
      <c r="J426">
        <v>1984</v>
      </c>
      <c r="K426" t="s">
        <v>62</v>
      </c>
      <c r="L426">
        <v>7.2</v>
      </c>
      <c r="O426" s="20">
        <v>30987</v>
      </c>
      <c r="P426">
        <v>88</v>
      </c>
      <c r="Q426">
        <v>7.2</v>
      </c>
    </row>
    <row r="427" spans="1:17" ht="12.75">
      <c r="A427" s="20">
        <v>31017</v>
      </c>
      <c r="B427">
        <v>91</v>
      </c>
      <c r="I427" s="8" t="s">
        <v>51</v>
      </c>
      <c r="J427">
        <v>1984</v>
      </c>
      <c r="K427" t="s">
        <v>63</v>
      </c>
      <c r="L427">
        <v>7.3</v>
      </c>
      <c r="O427" s="20">
        <v>31017</v>
      </c>
      <c r="P427">
        <v>91</v>
      </c>
      <c r="Q427">
        <v>7.3</v>
      </c>
    </row>
    <row r="428" spans="1:17" ht="12.75">
      <c r="A428" s="20">
        <v>31048</v>
      </c>
      <c r="B428">
        <v>89</v>
      </c>
      <c r="I428" s="8" t="s">
        <v>51</v>
      </c>
      <c r="J428">
        <v>1985</v>
      </c>
      <c r="K428" t="s">
        <v>52</v>
      </c>
      <c r="L428">
        <v>7.3</v>
      </c>
      <c r="O428" s="20">
        <v>31048</v>
      </c>
      <c r="P428">
        <v>89</v>
      </c>
      <c r="Q428">
        <v>7.3</v>
      </c>
    </row>
    <row r="429" spans="1:17" ht="12.75">
      <c r="A429" s="20">
        <v>31079</v>
      </c>
      <c r="B429">
        <v>90</v>
      </c>
      <c r="I429" s="8" t="s">
        <v>51</v>
      </c>
      <c r="J429">
        <v>1985</v>
      </c>
      <c r="K429" t="s">
        <v>53</v>
      </c>
      <c r="L429">
        <v>7.2</v>
      </c>
      <c r="O429" s="20">
        <v>31079</v>
      </c>
      <c r="P429">
        <v>90</v>
      </c>
      <c r="Q429">
        <v>7.2</v>
      </c>
    </row>
    <row r="430" spans="1:17" ht="12.75">
      <c r="A430" s="20">
        <v>31107</v>
      </c>
      <c r="B430">
        <v>92</v>
      </c>
      <c r="I430" s="8" t="s">
        <v>51</v>
      </c>
      <c r="J430">
        <v>1985</v>
      </c>
      <c r="K430" t="s">
        <v>54</v>
      </c>
      <c r="L430">
        <v>7.2</v>
      </c>
      <c r="O430" s="20">
        <v>31107</v>
      </c>
      <c r="P430">
        <v>92</v>
      </c>
      <c r="Q430">
        <v>7.2</v>
      </c>
    </row>
    <row r="431" spans="1:17" ht="12.75">
      <c r="A431" s="20">
        <v>31138</v>
      </c>
      <c r="B431">
        <v>91</v>
      </c>
      <c r="I431" s="8" t="s">
        <v>51</v>
      </c>
      <c r="J431">
        <v>1985</v>
      </c>
      <c r="K431" t="s">
        <v>55</v>
      </c>
      <c r="L431">
        <v>7.3</v>
      </c>
      <c r="O431" s="20">
        <v>31138</v>
      </c>
      <c r="P431">
        <v>91</v>
      </c>
      <c r="Q431">
        <v>7.3</v>
      </c>
    </row>
    <row r="432" spans="1:17" ht="12.75">
      <c r="A432" s="20">
        <v>31168</v>
      </c>
      <c r="B432">
        <v>92</v>
      </c>
      <c r="I432" s="8" t="s">
        <v>51</v>
      </c>
      <c r="J432">
        <v>1985</v>
      </c>
      <c r="K432" t="s">
        <v>56</v>
      </c>
      <c r="L432">
        <v>7.2</v>
      </c>
      <c r="O432" s="20">
        <v>31168</v>
      </c>
      <c r="P432">
        <v>92</v>
      </c>
      <c r="Q432">
        <v>7.2</v>
      </c>
    </row>
    <row r="433" spans="1:17" ht="12.75">
      <c r="A433" s="20">
        <v>31199</v>
      </c>
      <c r="B433">
        <v>92</v>
      </c>
      <c r="I433" s="8" t="s">
        <v>51</v>
      </c>
      <c r="J433">
        <v>1985</v>
      </c>
      <c r="K433" t="s">
        <v>57</v>
      </c>
      <c r="L433">
        <v>7.4</v>
      </c>
      <c r="O433" s="20">
        <v>31199</v>
      </c>
      <c r="P433">
        <v>92</v>
      </c>
      <c r="Q433">
        <v>7.4</v>
      </c>
    </row>
    <row r="434" spans="1:17" ht="12.75">
      <c r="A434" s="20">
        <v>31229</v>
      </c>
      <c r="B434">
        <v>91</v>
      </c>
      <c r="I434" s="8" t="s">
        <v>51</v>
      </c>
      <c r="J434">
        <v>1985</v>
      </c>
      <c r="K434" t="s">
        <v>58</v>
      </c>
      <c r="L434">
        <v>7.4</v>
      </c>
      <c r="O434" s="20">
        <v>31229</v>
      </c>
      <c r="P434">
        <v>91</v>
      </c>
      <c r="Q434">
        <v>7.4</v>
      </c>
    </row>
    <row r="435" spans="1:17" ht="12.75">
      <c r="A435" s="20">
        <v>31260</v>
      </c>
      <c r="B435">
        <v>92</v>
      </c>
      <c r="I435" s="8" t="s">
        <v>51</v>
      </c>
      <c r="J435">
        <v>1985</v>
      </c>
      <c r="K435" t="s">
        <v>59</v>
      </c>
      <c r="L435">
        <v>7.1</v>
      </c>
      <c r="O435" s="20">
        <v>31260</v>
      </c>
      <c r="P435">
        <v>92</v>
      </c>
      <c r="Q435">
        <v>7.1</v>
      </c>
    </row>
    <row r="436" spans="1:17" ht="12.75">
      <c r="A436" s="20">
        <v>31291</v>
      </c>
      <c r="B436">
        <v>93</v>
      </c>
      <c r="I436" s="8" t="s">
        <v>51</v>
      </c>
      <c r="J436">
        <v>1985</v>
      </c>
      <c r="K436" t="s">
        <v>60</v>
      </c>
      <c r="L436">
        <v>7.1</v>
      </c>
      <c r="O436" s="20">
        <v>31291</v>
      </c>
      <c r="P436">
        <v>93</v>
      </c>
      <c r="Q436">
        <v>7.1</v>
      </c>
    </row>
    <row r="437" spans="1:17" ht="12.75">
      <c r="A437" s="20">
        <v>31321</v>
      </c>
      <c r="B437">
        <v>92</v>
      </c>
      <c r="I437" s="8" t="s">
        <v>51</v>
      </c>
      <c r="J437">
        <v>1985</v>
      </c>
      <c r="K437" t="s">
        <v>61</v>
      </c>
      <c r="L437">
        <v>7.1</v>
      </c>
      <c r="O437" s="20">
        <v>31321</v>
      </c>
      <c r="P437">
        <v>92</v>
      </c>
      <c r="Q437">
        <v>7.1</v>
      </c>
    </row>
    <row r="438" spans="1:17" ht="12.75">
      <c r="A438" s="20">
        <v>31352</v>
      </c>
      <c r="B438">
        <v>93</v>
      </c>
      <c r="I438" s="8" t="s">
        <v>51</v>
      </c>
      <c r="J438">
        <v>1985</v>
      </c>
      <c r="K438" t="s">
        <v>62</v>
      </c>
      <c r="L438">
        <v>7</v>
      </c>
      <c r="O438" s="20">
        <v>31352</v>
      </c>
      <c r="P438">
        <v>93</v>
      </c>
      <c r="Q438">
        <v>7</v>
      </c>
    </row>
    <row r="439" spans="1:17" ht="12.75">
      <c r="A439" s="20">
        <v>31382</v>
      </c>
      <c r="B439">
        <v>90</v>
      </c>
      <c r="I439" s="8" t="s">
        <v>51</v>
      </c>
      <c r="J439">
        <v>1985</v>
      </c>
      <c r="K439" t="s">
        <v>63</v>
      </c>
      <c r="L439">
        <v>7</v>
      </c>
      <c r="O439" s="20">
        <v>31382</v>
      </c>
      <c r="P439">
        <v>90</v>
      </c>
      <c r="Q439">
        <v>7</v>
      </c>
    </row>
    <row r="440" spans="1:17" ht="12.75">
      <c r="A440" s="20">
        <v>31413</v>
      </c>
      <c r="B440">
        <v>91</v>
      </c>
      <c r="I440" s="8" t="s">
        <v>51</v>
      </c>
      <c r="J440">
        <v>1986</v>
      </c>
      <c r="K440" t="s">
        <v>52</v>
      </c>
      <c r="L440">
        <v>6.7</v>
      </c>
      <c r="O440" s="20">
        <v>31413</v>
      </c>
      <c r="P440">
        <v>91</v>
      </c>
      <c r="Q440">
        <v>6.7</v>
      </c>
    </row>
    <row r="441" spans="1:17" ht="12.75">
      <c r="A441" s="20">
        <v>31444</v>
      </c>
      <c r="B441">
        <v>91</v>
      </c>
      <c r="I441" s="8" t="s">
        <v>51</v>
      </c>
      <c r="J441">
        <v>1986</v>
      </c>
      <c r="K441" t="s">
        <v>53</v>
      </c>
      <c r="L441">
        <v>7.2</v>
      </c>
      <c r="O441" s="20">
        <v>31444</v>
      </c>
      <c r="P441">
        <v>91</v>
      </c>
      <c r="Q441">
        <v>7.2</v>
      </c>
    </row>
    <row r="442" spans="1:17" ht="12.75">
      <c r="A442" s="20">
        <v>31472</v>
      </c>
      <c r="B442">
        <v>91</v>
      </c>
      <c r="I442" s="8" t="s">
        <v>51</v>
      </c>
      <c r="J442">
        <v>1986</v>
      </c>
      <c r="K442" t="s">
        <v>54</v>
      </c>
      <c r="L442">
        <v>7.2</v>
      </c>
      <c r="O442" s="20">
        <v>31472</v>
      </c>
      <c r="P442">
        <v>91</v>
      </c>
      <c r="Q442">
        <v>7.2</v>
      </c>
    </row>
    <row r="443" spans="1:17" ht="12.75">
      <c r="A443" s="20">
        <v>31503</v>
      </c>
      <c r="B443">
        <v>91</v>
      </c>
      <c r="I443" s="8" t="s">
        <v>51</v>
      </c>
      <c r="J443">
        <v>1986</v>
      </c>
      <c r="K443" t="s">
        <v>55</v>
      </c>
      <c r="L443">
        <v>7.1</v>
      </c>
      <c r="O443" s="20">
        <v>31503</v>
      </c>
      <c r="P443">
        <v>91</v>
      </c>
      <c r="Q443">
        <v>7.1</v>
      </c>
    </row>
    <row r="444" spans="1:17" ht="12.75">
      <c r="A444" s="20">
        <v>31533</v>
      </c>
      <c r="B444">
        <v>90</v>
      </c>
      <c r="I444" s="8" t="s">
        <v>51</v>
      </c>
      <c r="J444">
        <v>1986</v>
      </c>
      <c r="K444" t="s">
        <v>56</v>
      </c>
      <c r="L444">
        <v>7.2</v>
      </c>
      <c r="O444" s="20">
        <v>31533</v>
      </c>
      <c r="P444">
        <v>90</v>
      </c>
      <c r="Q444">
        <v>7.2</v>
      </c>
    </row>
    <row r="445" spans="1:17" ht="12.75">
      <c r="A445" s="20">
        <v>31564</v>
      </c>
      <c r="B445">
        <v>92</v>
      </c>
      <c r="I445" s="8" t="s">
        <v>51</v>
      </c>
      <c r="J445">
        <v>1986</v>
      </c>
      <c r="K445" t="s">
        <v>57</v>
      </c>
      <c r="L445">
        <v>7.2</v>
      </c>
      <c r="O445" s="20">
        <v>31564</v>
      </c>
      <c r="P445">
        <v>92</v>
      </c>
      <c r="Q445">
        <v>7.2</v>
      </c>
    </row>
    <row r="446" spans="1:17" ht="12.75">
      <c r="A446" s="20">
        <v>31594</v>
      </c>
      <c r="B446">
        <v>91</v>
      </c>
      <c r="I446" s="8" t="s">
        <v>51</v>
      </c>
      <c r="J446">
        <v>1986</v>
      </c>
      <c r="K446" t="s">
        <v>58</v>
      </c>
      <c r="L446">
        <v>7</v>
      </c>
      <c r="O446" s="20">
        <v>31594</v>
      </c>
      <c r="P446">
        <v>91</v>
      </c>
      <c r="Q446">
        <v>7</v>
      </c>
    </row>
    <row r="447" spans="1:17" ht="12.75">
      <c r="A447" s="20">
        <v>31625</v>
      </c>
      <c r="B447">
        <v>92</v>
      </c>
      <c r="I447" s="8" t="s">
        <v>51</v>
      </c>
      <c r="J447">
        <v>1986</v>
      </c>
      <c r="K447" t="s">
        <v>59</v>
      </c>
      <c r="L447">
        <v>6.9</v>
      </c>
      <c r="O447" s="20">
        <v>31625</v>
      </c>
      <c r="P447">
        <v>92</v>
      </c>
      <c r="Q447">
        <v>6.9</v>
      </c>
    </row>
    <row r="448" spans="1:17" ht="12.75">
      <c r="A448" s="20">
        <v>31656</v>
      </c>
      <c r="B448">
        <v>93</v>
      </c>
      <c r="I448" s="8" t="s">
        <v>51</v>
      </c>
      <c r="J448">
        <v>1986</v>
      </c>
      <c r="K448" t="s">
        <v>60</v>
      </c>
      <c r="L448">
        <v>7</v>
      </c>
      <c r="O448" s="20">
        <v>31656</v>
      </c>
      <c r="P448">
        <v>93</v>
      </c>
      <c r="Q448">
        <v>7</v>
      </c>
    </row>
    <row r="449" spans="1:17" ht="12.75">
      <c r="A449" s="20">
        <v>31686</v>
      </c>
      <c r="B449">
        <v>93</v>
      </c>
      <c r="I449" s="8" t="s">
        <v>51</v>
      </c>
      <c r="J449">
        <v>1986</v>
      </c>
      <c r="K449" t="s">
        <v>61</v>
      </c>
      <c r="L449">
        <v>7</v>
      </c>
      <c r="O449" s="20">
        <v>31686</v>
      </c>
      <c r="P449">
        <v>93</v>
      </c>
      <c r="Q449">
        <v>7</v>
      </c>
    </row>
    <row r="450" spans="1:17" ht="12.75">
      <c r="A450" s="20">
        <v>31717</v>
      </c>
      <c r="B450">
        <v>97</v>
      </c>
      <c r="I450" s="8" t="s">
        <v>51</v>
      </c>
      <c r="J450">
        <v>1986</v>
      </c>
      <c r="K450" t="s">
        <v>62</v>
      </c>
      <c r="L450">
        <v>6.9</v>
      </c>
      <c r="O450" s="20">
        <v>31717</v>
      </c>
      <c r="P450">
        <v>97</v>
      </c>
      <c r="Q450">
        <v>6.9</v>
      </c>
    </row>
    <row r="451" spans="1:17" ht="12.75">
      <c r="A451" s="20">
        <v>31747</v>
      </c>
      <c r="B451">
        <v>92</v>
      </c>
      <c r="I451" s="8" t="s">
        <v>51</v>
      </c>
      <c r="J451">
        <v>1986</v>
      </c>
      <c r="K451" t="s">
        <v>63</v>
      </c>
      <c r="L451">
        <v>6.6</v>
      </c>
      <c r="O451" s="20">
        <v>31747</v>
      </c>
      <c r="P451">
        <v>92</v>
      </c>
      <c r="Q451">
        <v>6.6</v>
      </c>
    </row>
    <row r="452" spans="1:17" ht="12.75">
      <c r="A452" s="20">
        <v>31778</v>
      </c>
      <c r="B452">
        <v>91</v>
      </c>
      <c r="I452" s="8" t="s">
        <v>51</v>
      </c>
      <c r="J452">
        <v>1987</v>
      </c>
      <c r="K452" t="s">
        <v>52</v>
      </c>
      <c r="L452">
        <v>6.6</v>
      </c>
      <c r="O452" s="20">
        <v>31778</v>
      </c>
      <c r="P452">
        <v>91</v>
      </c>
      <c r="Q452">
        <v>6.6</v>
      </c>
    </row>
    <row r="453" spans="1:17" ht="12.75">
      <c r="A453" s="20">
        <v>31809</v>
      </c>
      <c r="B453">
        <v>95</v>
      </c>
      <c r="I453" s="8" t="s">
        <v>51</v>
      </c>
      <c r="J453">
        <v>1987</v>
      </c>
      <c r="K453" t="s">
        <v>53</v>
      </c>
      <c r="L453">
        <v>6.6</v>
      </c>
      <c r="O453" s="20">
        <v>31809</v>
      </c>
      <c r="P453">
        <v>95</v>
      </c>
      <c r="Q453">
        <v>6.6</v>
      </c>
    </row>
    <row r="454" spans="1:17" ht="12.75">
      <c r="A454" s="20">
        <v>31837</v>
      </c>
      <c r="B454">
        <v>99</v>
      </c>
      <c r="I454" s="8" t="s">
        <v>51</v>
      </c>
      <c r="J454">
        <v>1987</v>
      </c>
      <c r="K454" t="s">
        <v>54</v>
      </c>
      <c r="L454">
        <v>6.6</v>
      </c>
      <c r="O454" s="20">
        <v>31837</v>
      </c>
      <c r="P454">
        <v>99</v>
      </c>
      <c r="Q454">
        <v>6.6</v>
      </c>
    </row>
    <row r="455" spans="1:17" ht="12.75">
      <c r="A455" s="20">
        <v>31868</v>
      </c>
      <c r="B455">
        <v>97</v>
      </c>
      <c r="I455" s="8" t="s">
        <v>51</v>
      </c>
      <c r="J455">
        <v>1987</v>
      </c>
      <c r="K455" t="s">
        <v>55</v>
      </c>
      <c r="L455">
        <v>6.3</v>
      </c>
      <c r="O455" s="20">
        <v>31868</v>
      </c>
      <c r="P455">
        <v>97</v>
      </c>
      <c r="Q455">
        <v>6.3</v>
      </c>
    </row>
    <row r="456" spans="1:17" ht="12.75">
      <c r="A456" s="20">
        <v>31898</v>
      </c>
      <c r="B456">
        <v>99</v>
      </c>
      <c r="I456" s="8" t="s">
        <v>51</v>
      </c>
      <c r="J456">
        <v>1987</v>
      </c>
      <c r="K456" t="s">
        <v>56</v>
      </c>
      <c r="L456">
        <v>6.3</v>
      </c>
      <c r="O456" s="20">
        <v>31898</v>
      </c>
      <c r="P456">
        <v>99</v>
      </c>
      <c r="Q456">
        <v>6.3</v>
      </c>
    </row>
    <row r="457" spans="1:17" ht="12.75">
      <c r="A457" s="20">
        <v>31929</v>
      </c>
      <c r="B457">
        <v>100</v>
      </c>
      <c r="I457" s="8" t="s">
        <v>51</v>
      </c>
      <c r="J457">
        <v>1987</v>
      </c>
      <c r="K457" t="s">
        <v>57</v>
      </c>
      <c r="L457">
        <v>6.2</v>
      </c>
      <c r="O457" s="20">
        <v>31929</v>
      </c>
      <c r="P457">
        <v>100</v>
      </c>
      <c r="Q457">
        <v>6.2</v>
      </c>
    </row>
    <row r="458" spans="1:17" ht="12.75">
      <c r="A458" s="20">
        <v>31959</v>
      </c>
      <c r="B458">
        <v>100</v>
      </c>
      <c r="I458" s="8" t="s">
        <v>51</v>
      </c>
      <c r="J458">
        <v>1987</v>
      </c>
      <c r="K458" t="s">
        <v>58</v>
      </c>
      <c r="L458">
        <v>6.1</v>
      </c>
      <c r="O458" s="20">
        <v>31959</v>
      </c>
      <c r="P458">
        <v>100</v>
      </c>
      <c r="Q458">
        <v>6.1</v>
      </c>
    </row>
    <row r="459" spans="1:17" ht="12.75">
      <c r="A459" s="20">
        <v>31990</v>
      </c>
      <c r="B459">
        <v>104</v>
      </c>
      <c r="I459" s="8" t="s">
        <v>51</v>
      </c>
      <c r="J459">
        <v>1987</v>
      </c>
      <c r="K459" t="s">
        <v>59</v>
      </c>
      <c r="L459">
        <v>6</v>
      </c>
      <c r="O459" s="20">
        <v>31990</v>
      </c>
      <c r="P459">
        <v>104</v>
      </c>
      <c r="Q459">
        <v>6</v>
      </c>
    </row>
    <row r="460" spans="1:17" ht="12.75">
      <c r="A460" s="20">
        <v>32021</v>
      </c>
      <c r="B460">
        <v>103</v>
      </c>
      <c r="I460" s="8" t="s">
        <v>51</v>
      </c>
      <c r="J460">
        <v>1987</v>
      </c>
      <c r="K460" t="s">
        <v>60</v>
      </c>
      <c r="L460">
        <v>5.9</v>
      </c>
      <c r="O460" s="20">
        <v>32021</v>
      </c>
      <c r="P460">
        <v>103</v>
      </c>
      <c r="Q460">
        <v>5.9</v>
      </c>
    </row>
    <row r="461" spans="1:17" ht="12.75">
      <c r="A461" s="20">
        <v>32051</v>
      </c>
      <c r="B461">
        <v>104</v>
      </c>
      <c r="I461" s="8" t="s">
        <v>51</v>
      </c>
      <c r="J461">
        <v>1987</v>
      </c>
      <c r="K461" t="s">
        <v>61</v>
      </c>
      <c r="L461">
        <v>6</v>
      </c>
      <c r="O461" s="20">
        <v>32051</v>
      </c>
      <c r="P461">
        <v>104</v>
      </c>
      <c r="Q461">
        <v>6</v>
      </c>
    </row>
    <row r="462" spans="1:17" ht="12.75">
      <c r="A462" s="20">
        <v>32082</v>
      </c>
      <c r="B462">
        <v>106</v>
      </c>
      <c r="I462" s="8" t="s">
        <v>51</v>
      </c>
      <c r="J462">
        <v>1987</v>
      </c>
      <c r="K462" t="s">
        <v>62</v>
      </c>
      <c r="L462">
        <v>5.8</v>
      </c>
      <c r="O462" s="20">
        <v>32082</v>
      </c>
      <c r="P462">
        <v>106</v>
      </c>
      <c r="Q462">
        <v>5.8</v>
      </c>
    </row>
    <row r="463" spans="1:17" ht="12.75">
      <c r="A463" s="20">
        <v>32112</v>
      </c>
      <c r="B463">
        <v>101</v>
      </c>
      <c r="I463" s="8" t="s">
        <v>51</v>
      </c>
      <c r="J463">
        <v>1987</v>
      </c>
      <c r="K463" t="s">
        <v>63</v>
      </c>
      <c r="L463">
        <v>5.7</v>
      </c>
      <c r="O463" s="20">
        <v>32112</v>
      </c>
      <c r="P463">
        <v>101</v>
      </c>
      <c r="Q463">
        <v>5.7</v>
      </c>
    </row>
    <row r="464" spans="1:17" ht="12.75">
      <c r="A464" s="20">
        <v>32143</v>
      </c>
      <c r="B464">
        <v>102</v>
      </c>
      <c r="I464" s="8" t="s">
        <v>51</v>
      </c>
      <c r="J464">
        <v>1988</v>
      </c>
      <c r="K464" t="s">
        <v>52</v>
      </c>
      <c r="L464">
        <v>5.7</v>
      </c>
      <c r="O464" s="20">
        <v>32143</v>
      </c>
      <c r="P464">
        <v>102</v>
      </c>
      <c r="Q464">
        <v>5.7</v>
      </c>
    </row>
    <row r="465" spans="1:17" ht="12.75">
      <c r="A465" s="20">
        <v>32174</v>
      </c>
      <c r="B465">
        <v>102</v>
      </c>
      <c r="I465" s="8" t="s">
        <v>51</v>
      </c>
      <c r="J465">
        <v>1988</v>
      </c>
      <c r="K465" t="s">
        <v>53</v>
      </c>
      <c r="L465">
        <v>5.7</v>
      </c>
      <c r="O465" s="20">
        <v>32174</v>
      </c>
      <c r="P465">
        <v>102</v>
      </c>
      <c r="Q465">
        <v>5.7</v>
      </c>
    </row>
    <row r="466" spans="1:17" ht="12.75">
      <c r="A466" s="20">
        <v>32203</v>
      </c>
      <c r="B466">
        <v>104</v>
      </c>
      <c r="I466" s="8" t="s">
        <v>51</v>
      </c>
      <c r="J466">
        <v>1988</v>
      </c>
      <c r="K466" t="s">
        <v>54</v>
      </c>
      <c r="L466">
        <v>5.7</v>
      </c>
      <c r="O466" s="20">
        <v>32203</v>
      </c>
      <c r="P466">
        <v>104</v>
      </c>
      <c r="Q466">
        <v>5.7</v>
      </c>
    </row>
    <row r="467" spans="1:17" ht="12.75">
      <c r="A467" s="20">
        <v>32234</v>
      </c>
      <c r="B467">
        <v>102</v>
      </c>
      <c r="I467" s="8" t="s">
        <v>51</v>
      </c>
      <c r="J467">
        <v>1988</v>
      </c>
      <c r="K467" t="s">
        <v>55</v>
      </c>
      <c r="L467">
        <v>5.4</v>
      </c>
      <c r="O467" s="20">
        <v>32234</v>
      </c>
      <c r="P467">
        <v>102</v>
      </c>
      <c r="Q467">
        <v>5.4</v>
      </c>
    </row>
    <row r="468" spans="1:17" ht="12.75">
      <c r="A468" s="20">
        <v>32264</v>
      </c>
      <c r="B468">
        <v>105</v>
      </c>
      <c r="I468" s="8" t="s">
        <v>51</v>
      </c>
      <c r="J468">
        <v>1988</v>
      </c>
      <c r="K468" t="s">
        <v>56</v>
      </c>
      <c r="L468">
        <v>5.6</v>
      </c>
      <c r="O468" s="20">
        <v>32264</v>
      </c>
      <c r="P468">
        <v>105</v>
      </c>
      <c r="Q468">
        <v>5.6</v>
      </c>
    </row>
    <row r="469" spans="1:17" ht="12.75">
      <c r="A469" s="20">
        <v>32295</v>
      </c>
      <c r="B469">
        <v>102</v>
      </c>
      <c r="I469" s="8" t="s">
        <v>51</v>
      </c>
      <c r="J469">
        <v>1988</v>
      </c>
      <c r="K469" t="s">
        <v>57</v>
      </c>
      <c r="L469">
        <v>5.4</v>
      </c>
      <c r="O469" s="20">
        <v>32295</v>
      </c>
      <c r="P469">
        <v>102</v>
      </c>
      <c r="Q469">
        <v>5.4</v>
      </c>
    </row>
    <row r="470" spans="1:17" ht="12.75">
      <c r="A470" s="20">
        <v>32325</v>
      </c>
      <c r="B470">
        <v>104</v>
      </c>
      <c r="I470" s="8" t="s">
        <v>51</v>
      </c>
      <c r="J470">
        <v>1988</v>
      </c>
      <c r="K470" t="s">
        <v>58</v>
      </c>
      <c r="L470">
        <v>5.4</v>
      </c>
      <c r="O470" s="20">
        <v>32325</v>
      </c>
      <c r="P470">
        <v>104</v>
      </c>
      <c r="Q470">
        <v>5.4</v>
      </c>
    </row>
    <row r="471" spans="1:17" ht="12.75">
      <c r="A471" s="20">
        <v>32356</v>
      </c>
      <c r="B471">
        <v>104</v>
      </c>
      <c r="I471" s="8" t="s">
        <v>51</v>
      </c>
      <c r="J471">
        <v>1988</v>
      </c>
      <c r="K471" t="s">
        <v>59</v>
      </c>
      <c r="L471">
        <v>5.6</v>
      </c>
      <c r="O471" s="20">
        <v>32356</v>
      </c>
      <c r="P471">
        <v>104</v>
      </c>
      <c r="Q471">
        <v>5.6</v>
      </c>
    </row>
    <row r="472" spans="1:17" ht="12.75">
      <c r="A472" s="20">
        <v>32387</v>
      </c>
      <c r="B472">
        <v>100</v>
      </c>
      <c r="I472" s="8" t="s">
        <v>51</v>
      </c>
      <c r="J472">
        <v>1988</v>
      </c>
      <c r="K472" t="s">
        <v>60</v>
      </c>
      <c r="L472">
        <v>5.4</v>
      </c>
      <c r="O472" s="20">
        <v>32387</v>
      </c>
      <c r="P472">
        <v>100</v>
      </c>
      <c r="Q472">
        <v>5.4</v>
      </c>
    </row>
    <row r="473" spans="1:17" ht="12.75">
      <c r="A473" s="20">
        <v>32417</v>
      </c>
      <c r="B473">
        <v>104</v>
      </c>
      <c r="I473" s="8" t="s">
        <v>51</v>
      </c>
      <c r="J473">
        <v>1988</v>
      </c>
      <c r="K473" t="s">
        <v>61</v>
      </c>
      <c r="L473">
        <v>5.4</v>
      </c>
      <c r="O473" s="20">
        <v>32417</v>
      </c>
      <c r="P473">
        <v>104</v>
      </c>
      <c r="Q473">
        <v>5.4</v>
      </c>
    </row>
    <row r="474" spans="1:17" ht="12.75">
      <c r="A474" s="20">
        <v>32448</v>
      </c>
      <c r="B474">
        <v>102</v>
      </c>
      <c r="I474" s="8" t="s">
        <v>51</v>
      </c>
      <c r="J474">
        <v>1988</v>
      </c>
      <c r="K474" t="s">
        <v>62</v>
      </c>
      <c r="L474">
        <v>5.3</v>
      </c>
      <c r="O474" s="20">
        <v>32448</v>
      </c>
      <c r="P474">
        <v>102</v>
      </c>
      <c r="Q474">
        <v>5.3</v>
      </c>
    </row>
    <row r="475" spans="1:17" ht="12.75">
      <c r="A475" s="20">
        <v>32478</v>
      </c>
      <c r="B475">
        <v>104</v>
      </c>
      <c r="I475" s="8" t="s">
        <v>51</v>
      </c>
      <c r="J475">
        <v>1988</v>
      </c>
      <c r="K475" t="s">
        <v>63</v>
      </c>
      <c r="L475">
        <v>5.3</v>
      </c>
      <c r="O475" s="20">
        <v>32478</v>
      </c>
      <c r="P475">
        <v>104</v>
      </c>
      <c r="Q475">
        <v>5.3</v>
      </c>
    </row>
    <row r="476" spans="1:17" ht="12.75">
      <c r="A476" s="20">
        <v>32509</v>
      </c>
      <c r="B476">
        <v>104</v>
      </c>
      <c r="I476" s="8" t="s">
        <v>51</v>
      </c>
      <c r="J476">
        <v>1989</v>
      </c>
      <c r="K476" t="s">
        <v>52</v>
      </c>
      <c r="L476">
        <v>5.4</v>
      </c>
      <c r="O476" s="20">
        <v>32509</v>
      </c>
      <c r="P476">
        <v>104</v>
      </c>
      <c r="Q476">
        <v>5.4</v>
      </c>
    </row>
    <row r="477" spans="1:17" ht="12.75">
      <c r="A477" s="20">
        <v>32540</v>
      </c>
      <c r="B477">
        <v>103</v>
      </c>
      <c r="I477" s="8" t="s">
        <v>51</v>
      </c>
      <c r="J477">
        <v>1989</v>
      </c>
      <c r="K477" t="s">
        <v>53</v>
      </c>
      <c r="L477">
        <v>5.2</v>
      </c>
      <c r="O477" s="20">
        <v>32540</v>
      </c>
      <c r="P477">
        <v>103</v>
      </c>
      <c r="Q477">
        <v>5.2</v>
      </c>
    </row>
    <row r="478" spans="1:17" ht="12.75">
      <c r="A478" s="20">
        <v>32568</v>
      </c>
      <c r="B478">
        <v>99</v>
      </c>
      <c r="I478" s="8" t="s">
        <v>51</v>
      </c>
      <c r="J478">
        <v>1989</v>
      </c>
      <c r="K478" t="s">
        <v>54</v>
      </c>
      <c r="L478">
        <v>5</v>
      </c>
      <c r="O478" s="20">
        <v>32568</v>
      </c>
      <c r="P478">
        <v>99</v>
      </c>
      <c r="Q478">
        <v>5</v>
      </c>
    </row>
    <row r="479" spans="1:17" ht="12.75">
      <c r="A479" s="20">
        <v>32599</v>
      </c>
      <c r="B479">
        <v>103</v>
      </c>
      <c r="I479" s="8" t="s">
        <v>51</v>
      </c>
      <c r="J479">
        <v>1989</v>
      </c>
      <c r="K479" t="s">
        <v>55</v>
      </c>
      <c r="L479">
        <v>5.2</v>
      </c>
      <c r="O479" s="20">
        <v>32599</v>
      </c>
      <c r="P479">
        <v>103</v>
      </c>
      <c r="Q479">
        <v>5.2</v>
      </c>
    </row>
    <row r="480" spans="1:17" ht="12.75">
      <c r="A480" s="20">
        <v>32629</v>
      </c>
      <c r="B480">
        <v>98</v>
      </c>
      <c r="I480" s="8" t="s">
        <v>51</v>
      </c>
      <c r="J480">
        <v>1989</v>
      </c>
      <c r="K480" t="s">
        <v>56</v>
      </c>
      <c r="L480">
        <v>5.2</v>
      </c>
      <c r="O480" s="20">
        <v>32629</v>
      </c>
      <c r="P480">
        <v>98</v>
      </c>
      <c r="Q480">
        <v>5.2</v>
      </c>
    </row>
    <row r="481" spans="1:17" ht="12.75">
      <c r="A481" s="20">
        <v>32660</v>
      </c>
      <c r="B481">
        <v>96</v>
      </c>
      <c r="I481" s="8" t="s">
        <v>51</v>
      </c>
      <c r="J481">
        <v>1989</v>
      </c>
      <c r="K481" t="s">
        <v>57</v>
      </c>
      <c r="L481">
        <v>5.3</v>
      </c>
      <c r="O481" s="20">
        <v>32660</v>
      </c>
      <c r="P481">
        <v>96</v>
      </c>
      <c r="Q481">
        <v>5.3</v>
      </c>
    </row>
    <row r="482" spans="1:17" ht="12.75">
      <c r="A482" s="20">
        <v>32690</v>
      </c>
      <c r="B482">
        <v>96</v>
      </c>
      <c r="I482" s="8" t="s">
        <v>51</v>
      </c>
      <c r="J482">
        <v>1989</v>
      </c>
      <c r="K482" t="s">
        <v>58</v>
      </c>
      <c r="L482">
        <v>5.2</v>
      </c>
      <c r="O482" s="20">
        <v>32690</v>
      </c>
      <c r="P482">
        <v>96</v>
      </c>
      <c r="Q482">
        <v>5.2</v>
      </c>
    </row>
    <row r="483" spans="1:17" ht="12.75">
      <c r="A483" s="20">
        <v>32721</v>
      </c>
      <c r="B483">
        <v>95</v>
      </c>
      <c r="I483" s="8" t="s">
        <v>51</v>
      </c>
      <c r="J483">
        <v>1989</v>
      </c>
      <c r="K483" t="s">
        <v>59</v>
      </c>
      <c r="L483">
        <v>5.2</v>
      </c>
      <c r="O483" s="20">
        <v>32721</v>
      </c>
      <c r="P483">
        <v>95</v>
      </c>
      <c r="Q483">
        <v>5.2</v>
      </c>
    </row>
    <row r="484" spans="1:17" ht="12.75">
      <c r="A484" s="20">
        <v>32752</v>
      </c>
      <c r="B484">
        <v>95</v>
      </c>
      <c r="I484" s="8" t="s">
        <v>51</v>
      </c>
      <c r="J484">
        <v>1989</v>
      </c>
      <c r="K484" t="s">
        <v>60</v>
      </c>
      <c r="L484">
        <v>5.3</v>
      </c>
      <c r="O484" s="20">
        <v>32752</v>
      </c>
      <c r="P484">
        <v>95</v>
      </c>
      <c r="Q484">
        <v>5.3</v>
      </c>
    </row>
    <row r="485" spans="1:17" ht="12.75">
      <c r="A485" s="20">
        <v>32782</v>
      </c>
      <c r="B485">
        <v>97</v>
      </c>
      <c r="I485" s="8" t="s">
        <v>51</v>
      </c>
      <c r="J485">
        <v>1989</v>
      </c>
      <c r="K485" t="s">
        <v>61</v>
      </c>
      <c r="L485">
        <v>5.3</v>
      </c>
      <c r="O485" s="20">
        <v>32782</v>
      </c>
      <c r="P485">
        <v>97</v>
      </c>
      <c r="Q485">
        <v>5.3</v>
      </c>
    </row>
    <row r="486" spans="1:17" ht="12.75">
      <c r="A486" s="20">
        <v>32813</v>
      </c>
      <c r="B486">
        <v>94</v>
      </c>
      <c r="I486" s="8" t="s">
        <v>51</v>
      </c>
      <c r="J486">
        <v>1989</v>
      </c>
      <c r="K486" t="s">
        <v>62</v>
      </c>
      <c r="L486">
        <v>5.4</v>
      </c>
      <c r="O486" s="20">
        <v>32813</v>
      </c>
      <c r="P486">
        <v>94</v>
      </c>
      <c r="Q486">
        <v>5.4</v>
      </c>
    </row>
    <row r="487" spans="1:17" ht="12.75">
      <c r="A487" s="20">
        <v>32843</v>
      </c>
      <c r="B487">
        <v>96</v>
      </c>
      <c r="I487" s="8" t="s">
        <v>51</v>
      </c>
      <c r="J487">
        <v>1989</v>
      </c>
      <c r="K487" t="s">
        <v>63</v>
      </c>
      <c r="L487">
        <v>5.4</v>
      </c>
      <c r="O487" s="20">
        <v>32843</v>
      </c>
      <c r="P487">
        <v>96</v>
      </c>
      <c r="Q487">
        <v>5.4</v>
      </c>
    </row>
    <row r="488" spans="1:17" ht="12.75">
      <c r="A488" s="20">
        <v>32874</v>
      </c>
      <c r="B488">
        <v>97</v>
      </c>
      <c r="I488" s="8" t="s">
        <v>51</v>
      </c>
      <c r="J488">
        <v>1990</v>
      </c>
      <c r="K488" t="s">
        <v>52</v>
      </c>
      <c r="L488">
        <v>5.4</v>
      </c>
      <c r="O488" s="20">
        <v>32874</v>
      </c>
      <c r="P488">
        <v>97</v>
      </c>
      <c r="Q488">
        <v>5.4</v>
      </c>
    </row>
    <row r="489" spans="1:17" ht="12.75">
      <c r="A489" s="20">
        <v>32905</v>
      </c>
      <c r="B489">
        <v>92</v>
      </c>
      <c r="I489" s="8" t="s">
        <v>51</v>
      </c>
      <c r="J489">
        <v>1990</v>
      </c>
      <c r="K489" t="s">
        <v>53</v>
      </c>
      <c r="L489">
        <v>5.3</v>
      </c>
      <c r="O489" s="20">
        <v>32905</v>
      </c>
      <c r="P489">
        <v>92</v>
      </c>
      <c r="Q489">
        <v>5.3</v>
      </c>
    </row>
    <row r="490" spans="1:17" ht="12.75">
      <c r="A490" s="20">
        <v>32933</v>
      </c>
      <c r="B490">
        <v>90</v>
      </c>
      <c r="I490" s="8" t="s">
        <v>51</v>
      </c>
      <c r="J490">
        <v>1990</v>
      </c>
      <c r="K490" t="s">
        <v>54</v>
      </c>
      <c r="L490">
        <v>5.2</v>
      </c>
      <c r="O490" s="20">
        <v>32933</v>
      </c>
      <c r="P490">
        <v>90</v>
      </c>
      <c r="Q490">
        <v>5.2</v>
      </c>
    </row>
    <row r="491" spans="1:17" ht="12.75">
      <c r="A491" s="20">
        <v>32964</v>
      </c>
      <c r="B491">
        <v>90</v>
      </c>
      <c r="I491" s="8" t="s">
        <v>51</v>
      </c>
      <c r="J491">
        <v>1990</v>
      </c>
      <c r="K491" t="s">
        <v>55</v>
      </c>
      <c r="L491">
        <v>5.4</v>
      </c>
      <c r="O491" s="20">
        <v>32964</v>
      </c>
      <c r="P491">
        <v>90</v>
      </c>
      <c r="Q491">
        <v>5.4</v>
      </c>
    </row>
    <row r="492" spans="1:17" ht="12.75">
      <c r="A492" s="20">
        <v>32994</v>
      </c>
      <c r="B492">
        <v>86</v>
      </c>
      <c r="I492" s="8" t="s">
        <v>51</v>
      </c>
      <c r="J492">
        <v>1990</v>
      </c>
      <c r="K492" t="s">
        <v>56</v>
      </c>
      <c r="L492">
        <v>5.4</v>
      </c>
      <c r="O492" s="20">
        <v>32994</v>
      </c>
      <c r="P492">
        <v>86</v>
      </c>
      <c r="Q492">
        <v>5.4</v>
      </c>
    </row>
    <row r="493" spans="1:17" ht="12.75">
      <c r="A493" s="20">
        <v>33025</v>
      </c>
      <c r="B493">
        <v>86</v>
      </c>
      <c r="I493" s="8" t="s">
        <v>51</v>
      </c>
      <c r="J493">
        <v>1990</v>
      </c>
      <c r="K493" t="s">
        <v>57</v>
      </c>
      <c r="L493">
        <v>5.2</v>
      </c>
      <c r="O493" s="20">
        <v>33025</v>
      </c>
      <c r="P493">
        <v>86</v>
      </c>
      <c r="Q493">
        <v>5.2</v>
      </c>
    </row>
    <row r="494" spans="1:17" ht="12.75">
      <c r="A494" s="20">
        <v>33055</v>
      </c>
      <c r="B494">
        <v>85</v>
      </c>
      <c r="I494" s="8" t="s">
        <v>51</v>
      </c>
      <c r="J494">
        <v>1990</v>
      </c>
      <c r="K494" t="s">
        <v>58</v>
      </c>
      <c r="L494">
        <v>5.5</v>
      </c>
      <c r="O494" s="20">
        <v>33055</v>
      </c>
      <c r="P494">
        <v>85</v>
      </c>
      <c r="Q494">
        <v>5.5</v>
      </c>
    </row>
    <row r="495" spans="1:17" ht="12.75">
      <c r="A495" s="20">
        <v>33086</v>
      </c>
      <c r="B495">
        <v>82</v>
      </c>
      <c r="I495" s="8" t="s">
        <v>51</v>
      </c>
      <c r="J495">
        <v>1990</v>
      </c>
      <c r="K495" t="s">
        <v>59</v>
      </c>
      <c r="L495">
        <v>5.7</v>
      </c>
      <c r="O495" s="20">
        <v>33086</v>
      </c>
      <c r="P495">
        <v>82</v>
      </c>
      <c r="Q495">
        <v>5.7</v>
      </c>
    </row>
    <row r="496" spans="1:17" ht="12.75">
      <c r="A496" s="20">
        <v>33117</v>
      </c>
      <c r="B496">
        <v>81</v>
      </c>
      <c r="I496" s="8" t="s">
        <v>51</v>
      </c>
      <c r="J496">
        <v>1990</v>
      </c>
      <c r="K496" t="s">
        <v>60</v>
      </c>
      <c r="L496">
        <v>5.9</v>
      </c>
      <c r="O496" s="20">
        <v>33117</v>
      </c>
      <c r="P496">
        <v>81</v>
      </c>
      <c r="Q496">
        <v>5.9</v>
      </c>
    </row>
    <row r="497" spans="1:17" ht="12.75">
      <c r="A497" s="20">
        <v>33147</v>
      </c>
      <c r="B497">
        <v>75</v>
      </c>
      <c r="I497" s="8" t="s">
        <v>51</v>
      </c>
      <c r="J497">
        <v>1990</v>
      </c>
      <c r="K497" t="s">
        <v>61</v>
      </c>
      <c r="L497">
        <v>5.9</v>
      </c>
      <c r="O497" s="20">
        <v>33147</v>
      </c>
      <c r="P497">
        <v>75</v>
      </c>
      <c r="Q497">
        <v>5.9</v>
      </c>
    </row>
    <row r="498" spans="1:17" ht="12.75">
      <c r="A498" s="20">
        <v>33178</v>
      </c>
      <c r="B498">
        <v>71</v>
      </c>
      <c r="I498" s="8" t="s">
        <v>51</v>
      </c>
      <c r="J498">
        <v>1990</v>
      </c>
      <c r="K498" t="s">
        <v>62</v>
      </c>
      <c r="L498">
        <v>6.2</v>
      </c>
      <c r="O498" s="20">
        <v>33178</v>
      </c>
      <c r="P498">
        <v>71</v>
      </c>
      <c r="Q498">
        <v>6.2</v>
      </c>
    </row>
    <row r="499" spans="1:17" ht="12.75">
      <c r="A499" s="20">
        <v>33208</v>
      </c>
      <c r="B499">
        <v>71</v>
      </c>
      <c r="I499" s="8" t="s">
        <v>51</v>
      </c>
      <c r="J499">
        <v>1990</v>
      </c>
      <c r="K499" t="s">
        <v>63</v>
      </c>
      <c r="L499">
        <v>6.3</v>
      </c>
      <c r="O499" s="20">
        <v>33208</v>
      </c>
      <c r="P499">
        <v>71</v>
      </c>
      <c r="Q499">
        <v>6.3</v>
      </c>
    </row>
    <row r="500" spans="1:17" ht="12.75">
      <c r="A500" s="20">
        <v>33239</v>
      </c>
      <c r="B500">
        <v>67</v>
      </c>
      <c r="I500" s="8" t="s">
        <v>51</v>
      </c>
      <c r="J500">
        <v>1991</v>
      </c>
      <c r="K500" t="s">
        <v>52</v>
      </c>
      <c r="L500">
        <v>6.4</v>
      </c>
      <c r="O500" s="20">
        <v>33239</v>
      </c>
      <c r="P500">
        <v>67</v>
      </c>
      <c r="Q500">
        <v>6.4</v>
      </c>
    </row>
    <row r="501" spans="1:17" ht="12.75">
      <c r="A501" s="20">
        <v>33270</v>
      </c>
      <c r="B501">
        <v>64</v>
      </c>
      <c r="I501" s="8" t="s">
        <v>51</v>
      </c>
      <c r="J501">
        <v>1991</v>
      </c>
      <c r="K501" t="s">
        <v>53</v>
      </c>
      <c r="L501">
        <v>6.6</v>
      </c>
      <c r="O501" s="20">
        <v>33270</v>
      </c>
      <c r="P501">
        <v>64</v>
      </c>
      <c r="Q501">
        <v>6.6</v>
      </c>
    </row>
    <row r="502" spans="1:17" ht="12.75">
      <c r="A502" s="20">
        <v>33298</v>
      </c>
      <c r="B502">
        <v>63</v>
      </c>
      <c r="I502" s="8" t="s">
        <v>51</v>
      </c>
      <c r="J502">
        <v>1991</v>
      </c>
      <c r="K502" t="s">
        <v>54</v>
      </c>
      <c r="L502">
        <v>6.8</v>
      </c>
      <c r="O502" s="20">
        <v>33298</v>
      </c>
      <c r="P502">
        <v>63</v>
      </c>
      <c r="Q502">
        <v>6.8</v>
      </c>
    </row>
    <row r="503" spans="1:17" ht="12.75">
      <c r="A503" s="20">
        <v>33329</v>
      </c>
      <c r="B503">
        <v>63</v>
      </c>
      <c r="I503" s="8" t="s">
        <v>51</v>
      </c>
      <c r="J503">
        <v>1991</v>
      </c>
      <c r="K503" t="s">
        <v>55</v>
      </c>
      <c r="L503">
        <v>6.7</v>
      </c>
      <c r="O503" s="20">
        <v>33329</v>
      </c>
      <c r="P503">
        <v>63</v>
      </c>
      <c r="Q503">
        <v>6.7</v>
      </c>
    </row>
    <row r="504" spans="1:17" ht="12.75">
      <c r="A504" s="20">
        <v>33359</v>
      </c>
      <c r="B504">
        <v>61</v>
      </c>
      <c r="I504" s="8" t="s">
        <v>51</v>
      </c>
      <c r="J504">
        <v>1991</v>
      </c>
      <c r="K504" t="s">
        <v>56</v>
      </c>
      <c r="L504">
        <v>6.9</v>
      </c>
      <c r="O504" s="20">
        <v>33359</v>
      </c>
      <c r="P504">
        <v>61</v>
      </c>
      <c r="Q504">
        <v>6.9</v>
      </c>
    </row>
    <row r="505" spans="1:17" ht="12.75">
      <c r="A505" s="20">
        <v>33390</v>
      </c>
      <c r="B505">
        <v>64</v>
      </c>
      <c r="I505" s="8" t="s">
        <v>51</v>
      </c>
      <c r="J505">
        <v>1991</v>
      </c>
      <c r="K505" t="s">
        <v>57</v>
      </c>
      <c r="L505">
        <v>6.9</v>
      </c>
      <c r="O505" s="20">
        <v>33390</v>
      </c>
      <c r="P505">
        <v>64</v>
      </c>
      <c r="Q505">
        <v>6.9</v>
      </c>
    </row>
    <row r="506" spans="1:17" ht="12.75">
      <c r="A506" s="20">
        <v>33420</v>
      </c>
      <c r="B506">
        <v>61</v>
      </c>
      <c r="I506" s="8" t="s">
        <v>51</v>
      </c>
      <c r="J506">
        <v>1991</v>
      </c>
      <c r="K506" t="s">
        <v>58</v>
      </c>
      <c r="L506">
        <v>6.8</v>
      </c>
      <c r="O506" s="20">
        <v>33420</v>
      </c>
      <c r="P506">
        <v>61</v>
      </c>
      <c r="Q506">
        <v>6.8</v>
      </c>
    </row>
    <row r="507" spans="1:17" ht="12.75">
      <c r="A507" s="20">
        <v>33451</v>
      </c>
      <c r="B507">
        <v>60</v>
      </c>
      <c r="I507" s="8" t="s">
        <v>51</v>
      </c>
      <c r="J507">
        <v>1991</v>
      </c>
      <c r="K507" t="s">
        <v>59</v>
      </c>
      <c r="L507">
        <v>6.9</v>
      </c>
      <c r="O507" s="20">
        <v>33451</v>
      </c>
      <c r="P507">
        <v>60</v>
      </c>
      <c r="Q507">
        <v>6.9</v>
      </c>
    </row>
    <row r="508" spans="1:17" ht="12.75">
      <c r="A508" s="20">
        <v>33482</v>
      </c>
      <c r="B508">
        <v>62</v>
      </c>
      <c r="I508" s="8" t="s">
        <v>51</v>
      </c>
      <c r="J508">
        <v>1991</v>
      </c>
      <c r="K508" t="s">
        <v>60</v>
      </c>
      <c r="L508">
        <v>6.9</v>
      </c>
      <c r="O508" s="20">
        <v>33482</v>
      </c>
      <c r="P508">
        <v>62</v>
      </c>
      <c r="Q508">
        <v>6.9</v>
      </c>
    </row>
    <row r="509" spans="1:17" ht="12.75">
      <c r="A509" s="20">
        <v>33512</v>
      </c>
      <c r="B509">
        <v>59</v>
      </c>
      <c r="I509" s="8" t="s">
        <v>51</v>
      </c>
      <c r="J509">
        <v>1991</v>
      </c>
      <c r="K509" t="s">
        <v>61</v>
      </c>
      <c r="L509">
        <v>7</v>
      </c>
      <c r="O509" s="20">
        <v>33512</v>
      </c>
      <c r="P509">
        <v>59</v>
      </c>
      <c r="Q509">
        <v>7</v>
      </c>
    </row>
    <row r="510" spans="1:17" ht="12.75">
      <c r="A510" s="20">
        <v>33543</v>
      </c>
      <c r="B510">
        <v>60</v>
      </c>
      <c r="I510" s="8" t="s">
        <v>51</v>
      </c>
      <c r="J510">
        <v>1991</v>
      </c>
      <c r="K510" t="s">
        <v>62</v>
      </c>
      <c r="L510">
        <v>7</v>
      </c>
      <c r="O510" s="20">
        <v>33543</v>
      </c>
      <c r="P510">
        <v>60</v>
      </c>
      <c r="Q510">
        <v>7</v>
      </c>
    </row>
    <row r="511" spans="1:17" ht="12.75">
      <c r="A511" s="20">
        <v>33573</v>
      </c>
      <c r="B511">
        <v>60</v>
      </c>
      <c r="I511" s="8" t="s">
        <v>51</v>
      </c>
      <c r="J511">
        <v>1991</v>
      </c>
      <c r="K511" t="s">
        <v>63</v>
      </c>
      <c r="L511">
        <v>7.3</v>
      </c>
      <c r="O511" s="20">
        <v>33573</v>
      </c>
      <c r="P511">
        <v>60</v>
      </c>
      <c r="Q511">
        <v>7.3</v>
      </c>
    </row>
    <row r="512" spans="1:17" ht="12.75">
      <c r="A512" s="20">
        <v>33604</v>
      </c>
      <c r="B512">
        <v>59</v>
      </c>
      <c r="I512" s="8" t="s">
        <v>51</v>
      </c>
      <c r="J512">
        <v>1992</v>
      </c>
      <c r="K512" t="s">
        <v>52</v>
      </c>
      <c r="L512">
        <v>7.3</v>
      </c>
      <c r="O512" s="20">
        <v>33604</v>
      </c>
      <c r="P512">
        <v>59</v>
      </c>
      <c r="Q512">
        <v>7.3</v>
      </c>
    </row>
    <row r="513" spans="1:17" ht="12.75">
      <c r="A513" s="20">
        <v>33635</v>
      </c>
      <c r="B513">
        <v>61</v>
      </c>
      <c r="I513" s="8" t="s">
        <v>51</v>
      </c>
      <c r="J513">
        <v>1992</v>
      </c>
      <c r="K513" t="s">
        <v>53</v>
      </c>
      <c r="L513">
        <v>7.4</v>
      </c>
      <c r="O513" s="20">
        <v>33635</v>
      </c>
      <c r="P513">
        <v>61</v>
      </c>
      <c r="Q513">
        <v>7.4</v>
      </c>
    </row>
    <row r="514" spans="1:17" ht="12.75">
      <c r="A514" s="20">
        <v>33664</v>
      </c>
      <c r="B514">
        <v>64</v>
      </c>
      <c r="I514" s="8" t="s">
        <v>51</v>
      </c>
      <c r="J514">
        <v>1992</v>
      </c>
      <c r="K514" t="s">
        <v>54</v>
      </c>
      <c r="L514">
        <v>7.4</v>
      </c>
      <c r="O514" s="20">
        <v>33664</v>
      </c>
      <c r="P514">
        <v>64</v>
      </c>
      <c r="Q514">
        <v>7.4</v>
      </c>
    </row>
    <row r="515" spans="1:17" ht="12.75">
      <c r="A515" s="20">
        <v>33695</v>
      </c>
      <c r="B515">
        <v>61</v>
      </c>
      <c r="I515" s="8" t="s">
        <v>51</v>
      </c>
      <c r="J515">
        <v>1992</v>
      </c>
      <c r="K515" t="s">
        <v>55</v>
      </c>
      <c r="L515">
        <v>7.4</v>
      </c>
      <c r="O515" s="20">
        <v>33695</v>
      </c>
      <c r="P515">
        <v>61</v>
      </c>
      <c r="Q515">
        <v>7.4</v>
      </c>
    </row>
    <row r="516" spans="1:17" ht="12.75">
      <c r="A516" s="20">
        <v>33725</v>
      </c>
      <c r="B516">
        <v>63</v>
      </c>
      <c r="I516" s="8" t="s">
        <v>51</v>
      </c>
      <c r="J516">
        <v>1992</v>
      </c>
      <c r="K516" t="s">
        <v>56</v>
      </c>
      <c r="L516">
        <v>7.6</v>
      </c>
      <c r="O516" s="20">
        <v>33725</v>
      </c>
      <c r="P516">
        <v>63</v>
      </c>
      <c r="Q516">
        <v>7.6</v>
      </c>
    </row>
    <row r="517" spans="1:17" ht="12.75">
      <c r="A517" s="20">
        <v>33756</v>
      </c>
      <c r="B517">
        <v>63</v>
      </c>
      <c r="I517" s="8" t="s">
        <v>51</v>
      </c>
      <c r="J517">
        <v>1992</v>
      </c>
      <c r="K517" t="s">
        <v>57</v>
      </c>
      <c r="L517">
        <v>7.8</v>
      </c>
      <c r="O517" s="20">
        <v>33756</v>
      </c>
      <c r="P517">
        <v>63</v>
      </c>
      <c r="Q517">
        <v>7.8</v>
      </c>
    </row>
    <row r="518" spans="1:17" ht="12.75">
      <c r="A518" s="20">
        <v>33786</v>
      </c>
      <c r="B518">
        <v>61</v>
      </c>
      <c r="I518" s="8" t="s">
        <v>51</v>
      </c>
      <c r="J518">
        <v>1992</v>
      </c>
      <c r="K518" t="s">
        <v>58</v>
      </c>
      <c r="L518">
        <v>7.7</v>
      </c>
      <c r="O518" s="20">
        <v>33786</v>
      </c>
      <c r="P518">
        <v>61</v>
      </c>
      <c r="Q518">
        <v>7.7</v>
      </c>
    </row>
    <row r="519" spans="1:17" ht="12.75">
      <c r="A519" s="20">
        <v>33817</v>
      </c>
      <c r="B519">
        <v>63</v>
      </c>
      <c r="I519" s="8" t="s">
        <v>51</v>
      </c>
      <c r="J519">
        <v>1992</v>
      </c>
      <c r="K519" t="s">
        <v>59</v>
      </c>
      <c r="L519">
        <v>7.6</v>
      </c>
      <c r="O519" s="20">
        <v>33817</v>
      </c>
      <c r="P519">
        <v>63</v>
      </c>
      <c r="Q519">
        <v>7.6</v>
      </c>
    </row>
    <row r="520" spans="1:17" ht="12.75">
      <c r="A520" s="20">
        <v>33848</v>
      </c>
      <c r="B520">
        <v>62</v>
      </c>
      <c r="I520" s="8" t="s">
        <v>51</v>
      </c>
      <c r="J520">
        <v>1992</v>
      </c>
      <c r="K520" t="s">
        <v>60</v>
      </c>
      <c r="L520">
        <v>7.6</v>
      </c>
      <c r="O520" s="20">
        <v>33848</v>
      </c>
      <c r="P520">
        <v>62</v>
      </c>
      <c r="Q520">
        <v>7.6</v>
      </c>
    </row>
    <row r="521" spans="1:17" ht="12.75">
      <c r="A521" s="20">
        <v>33878</v>
      </c>
      <c r="B521">
        <v>62</v>
      </c>
      <c r="I521" s="8" t="s">
        <v>51</v>
      </c>
      <c r="J521">
        <v>1992</v>
      </c>
      <c r="K521" t="s">
        <v>61</v>
      </c>
      <c r="L521">
        <v>7.3</v>
      </c>
      <c r="O521" s="20">
        <v>33878</v>
      </c>
      <c r="P521">
        <v>62</v>
      </c>
      <c r="Q521">
        <v>7.3</v>
      </c>
    </row>
    <row r="522" spans="1:17" ht="12.75">
      <c r="A522" s="20">
        <v>33909</v>
      </c>
      <c r="B522">
        <v>66</v>
      </c>
      <c r="I522" s="8" t="s">
        <v>51</v>
      </c>
      <c r="J522">
        <v>1992</v>
      </c>
      <c r="K522" t="s">
        <v>62</v>
      </c>
      <c r="L522">
        <v>7.4</v>
      </c>
      <c r="O522" s="20">
        <v>33909</v>
      </c>
      <c r="P522">
        <v>66</v>
      </c>
      <c r="Q522">
        <v>7.4</v>
      </c>
    </row>
    <row r="523" spans="1:17" ht="12.75">
      <c r="A523" s="20">
        <v>33939</v>
      </c>
      <c r="B523">
        <v>65</v>
      </c>
      <c r="I523" s="8" t="s">
        <v>51</v>
      </c>
      <c r="J523">
        <v>1992</v>
      </c>
      <c r="K523" t="s">
        <v>63</v>
      </c>
      <c r="L523">
        <v>7.4</v>
      </c>
      <c r="O523" s="20">
        <v>33939</v>
      </c>
      <c r="P523">
        <v>65</v>
      </c>
      <c r="Q523">
        <v>7.4</v>
      </c>
    </row>
    <row r="524" spans="1:17" ht="12.75">
      <c r="A524" s="20">
        <v>33970</v>
      </c>
      <c r="B524">
        <v>66</v>
      </c>
      <c r="I524" s="8" t="s">
        <v>51</v>
      </c>
      <c r="J524">
        <v>1993</v>
      </c>
      <c r="K524" t="s">
        <v>52</v>
      </c>
      <c r="L524">
        <v>7.3</v>
      </c>
      <c r="O524" s="20">
        <v>33970</v>
      </c>
      <c r="P524">
        <v>66</v>
      </c>
      <c r="Q524">
        <v>7.3</v>
      </c>
    </row>
    <row r="525" spans="1:17" ht="12.75">
      <c r="A525" s="20">
        <v>34001</v>
      </c>
      <c r="B525">
        <v>67</v>
      </c>
      <c r="I525" s="8" t="s">
        <v>51</v>
      </c>
      <c r="J525">
        <v>1993</v>
      </c>
      <c r="K525" t="s">
        <v>53</v>
      </c>
      <c r="L525">
        <v>7.1</v>
      </c>
      <c r="O525" s="20">
        <v>34001</v>
      </c>
      <c r="P525">
        <v>67</v>
      </c>
      <c r="Q525">
        <v>7.1</v>
      </c>
    </row>
    <row r="526" spans="1:17" ht="12.75">
      <c r="A526" s="20">
        <v>34029</v>
      </c>
      <c r="B526">
        <v>66</v>
      </c>
      <c r="I526" s="8" t="s">
        <v>51</v>
      </c>
      <c r="J526">
        <v>1993</v>
      </c>
      <c r="K526" t="s">
        <v>54</v>
      </c>
      <c r="L526">
        <v>7</v>
      </c>
      <c r="O526" s="20">
        <v>34029</v>
      </c>
      <c r="P526">
        <v>66</v>
      </c>
      <c r="Q526">
        <v>7</v>
      </c>
    </row>
    <row r="527" spans="1:17" ht="12.75">
      <c r="A527" s="20">
        <v>34060</v>
      </c>
      <c r="B527">
        <v>66</v>
      </c>
      <c r="I527" s="8" t="s">
        <v>51</v>
      </c>
      <c r="J527">
        <v>1993</v>
      </c>
      <c r="K527" t="s">
        <v>55</v>
      </c>
      <c r="L527">
        <v>7.1</v>
      </c>
      <c r="O527" s="20">
        <v>34060</v>
      </c>
      <c r="P527">
        <v>66</v>
      </c>
      <c r="Q527">
        <v>7.1</v>
      </c>
    </row>
    <row r="528" spans="1:17" ht="12.75">
      <c r="A528" s="20">
        <v>34090</v>
      </c>
      <c r="B528">
        <v>68</v>
      </c>
      <c r="I528" s="8" t="s">
        <v>51</v>
      </c>
      <c r="J528">
        <v>1993</v>
      </c>
      <c r="K528" t="s">
        <v>56</v>
      </c>
      <c r="L528">
        <v>7.1</v>
      </c>
      <c r="O528" s="20">
        <v>34090</v>
      </c>
      <c r="P528">
        <v>68</v>
      </c>
      <c r="Q528">
        <v>7.1</v>
      </c>
    </row>
    <row r="529" spans="1:17" ht="12.75">
      <c r="A529" s="20">
        <v>34121</v>
      </c>
      <c r="B529">
        <v>67</v>
      </c>
      <c r="I529" s="8" t="s">
        <v>51</v>
      </c>
      <c r="J529">
        <v>1993</v>
      </c>
      <c r="K529" t="s">
        <v>57</v>
      </c>
      <c r="L529">
        <v>7</v>
      </c>
      <c r="O529" s="20">
        <v>34121</v>
      </c>
      <c r="P529">
        <v>67</v>
      </c>
      <c r="Q529">
        <v>7</v>
      </c>
    </row>
    <row r="530" spans="1:17" ht="12.75">
      <c r="A530" s="20">
        <v>34151</v>
      </c>
      <c r="B530">
        <v>68</v>
      </c>
      <c r="I530" s="8" t="s">
        <v>51</v>
      </c>
      <c r="J530">
        <v>1993</v>
      </c>
      <c r="K530" t="s">
        <v>58</v>
      </c>
      <c r="L530">
        <v>6.9</v>
      </c>
      <c r="O530" s="20">
        <v>34151</v>
      </c>
      <c r="P530">
        <v>68</v>
      </c>
      <c r="Q530">
        <v>6.9</v>
      </c>
    </row>
    <row r="531" spans="1:17" ht="12.75">
      <c r="A531" s="20">
        <v>34182</v>
      </c>
      <c r="B531">
        <v>71</v>
      </c>
      <c r="I531" s="8" t="s">
        <v>51</v>
      </c>
      <c r="J531">
        <v>1993</v>
      </c>
      <c r="K531" t="s">
        <v>59</v>
      </c>
      <c r="L531">
        <v>6.8</v>
      </c>
      <c r="O531" s="20">
        <v>34182</v>
      </c>
      <c r="P531">
        <v>71</v>
      </c>
      <c r="Q531">
        <v>6.8</v>
      </c>
    </row>
    <row r="532" spans="1:17" ht="12.75">
      <c r="A532" s="20">
        <v>34213</v>
      </c>
      <c r="B532">
        <v>71</v>
      </c>
      <c r="I532" s="8" t="s">
        <v>51</v>
      </c>
      <c r="J532">
        <v>1993</v>
      </c>
      <c r="K532" t="s">
        <v>60</v>
      </c>
      <c r="L532">
        <v>6.7</v>
      </c>
      <c r="O532" s="20">
        <v>34213</v>
      </c>
      <c r="P532">
        <v>71</v>
      </c>
      <c r="Q532">
        <v>6.7</v>
      </c>
    </row>
    <row r="533" spans="1:17" ht="12.75">
      <c r="A533" s="20">
        <v>34243</v>
      </c>
      <c r="B533">
        <v>74</v>
      </c>
      <c r="I533" s="8" t="s">
        <v>51</v>
      </c>
      <c r="J533">
        <v>1993</v>
      </c>
      <c r="K533" t="s">
        <v>61</v>
      </c>
      <c r="L533">
        <v>6.8</v>
      </c>
      <c r="O533" s="20">
        <v>34243</v>
      </c>
      <c r="P533">
        <v>74</v>
      </c>
      <c r="Q533">
        <v>6.8</v>
      </c>
    </row>
    <row r="534" spans="1:17" ht="12.75">
      <c r="A534" s="20">
        <v>34274</v>
      </c>
      <c r="B534">
        <v>74</v>
      </c>
      <c r="I534" s="8" t="s">
        <v>51</v>
      </c>
      <c r="J534">
        <v>1993</v>
      </c>
      <c r="K534" t="s">
        <v>62</v>
      </c>
      <c r="L534">
        <v>6.6</v>
      </c>
      <c r="O534" s="20">
        <v>34274</v>
      </c>
      <c r="P534">
        <v>74</v>
      </c>
      <c r="Q534">
        <v>6.6</v>
      </c>
    </row>
    <row r="535" spans="1:17" ht="12.75">
      <c r="A535" s="20">
        <v>34304</v>
      </c>
      <c r="B535">
        <v>75</v>
      </c>
      <c r="I535" s="8" t="s">
        <v>51</v>
      </c>
      <c r="J535">
        <v>1993</v>
      </c>
      <c r="K535" t="s">
        <v>63</v>
      </c>
      <c r="L535">
        <v>6.5</v>
      </c>
      <c r="O535" s="20">
        <v>34304</v>
      </c>
      <c r="P535">
        <v>75</v>
      </c>
      <c r="Q535">
        <v>6.5</v>
      </c>
    </row>
    <row r="536" spans="1:17" ht="12.75">
      <c r="A536" s="20">
        <v>34335</v>
      </c>
      <c r="B536">
        <v>77</v>
      </c>
      <c r="I536" s="8" t="s">
        <v>51</v>
      </c>
      <c r="J536">
        <v>1994</v>
      </c>
      <c r="K536" t="s">
        <v>52</v>
      </c>
      <c r="L536">
        <v>6.6</v>
      </c>
      <c r="O536" s="20">
        <v>34335</v>
      </c>
      <c r="P536">
        <v>77</v>
      </c>
      <c r="Q536">
        <v>6.6</v>
      </c>
    </row>
    <row r="537" spans="1:17" ht="12.75">
      <c r="A537" s="20">
        <v>34366</v>
      </c>
      <c r="B537">
        <v>79</v>
      </c>
      <c r="I537" s="8" t="s">
        <v>51</v>
      </c>
      <c r="J537">
        <v>1994</v>
      </c>
      <c r="K537" t="s">
        <v>53</v>
      </c>
      <c r="L537">
        <v>6.6</v>
      </c>
      <c r="O537" s="20">
        <v>34366</v>
      </c>
      <c r="P537">
        <v>79</v>
      </c>
      <c r="Q537">
        <v>6.6</v>
      </c>
    </row>
    <row r="538" spans="1:17" ht="12.75">
      <c r="A538" s="20">
        <v>34394</v>
      </c>
      <c r="B538">
        <v>80</v>
      </c>
      <c r="I538" s="8" t="s">
        <v>51</v>
      </c>
      <c r="J538">
        <v>1994</v>
      </c>
      <c r="K538" t="s">
        <v>54</v>
      </c>
      <c r="L538">
        <v>6.5</v>
      </c>
      <c r="O538" s="20">
        <v>34394</v>
      </c>
      <c r="P538">
        <v>80</v>
      </c>
      <c r="Q538">
        <v>6.5</v>
      </c>
    </row>
    <row r="539" spans="1:17" ht="12.75">
      <c r="A539" s="20">
        <v>34425</v>
      </c>
      <c r="B539">
        <v>80</v>
      </c>
      <c r="I539" s="8" t="s">
        <v>51</v>
      </c>
      <c r="J539">
        <v>1994</v>
      </c>
      <c r="K539" t="s">
        <v>55</v>
      </c>
      <c r="L539">
        <v>6.4</v>
      </c>
      <c r="O539" s="20">
        <v>34425</v>
      </c>
      <c r="P539">
        <v>80</v>
      </c>
      <c r="Q539">
        <v>6.4</v>
      </c>
    </row>
    <row r="540" spans="1:17" ht="12.75">
      <c r="A540" s="20">
        <v>34455</v>
      </c>
      <c r="B540">
        <v>83</v>
      </c>
      <c r="I540" s="8" t="s">
        <v>51</v>
      </c>
      <c r="J540">
        <v>1994</v>
      </c>
      <c r="K540" t="s">
        <v>56</v>
      </c>
      <c r="L540">
        <v>6.1</v>
      </c>
      <c r="O540" s="20">
        <v>34455</v>
      </c>
      <c r="P540">
        <v>83</v>
      </c>
      <c r="Q540">
        <v>6.1</v>
      </c>
    </row>
    <row r="541" spans="1:17" ht="12.75">
      <c r="A541" s="20">
        <v>34486</v>
      </c>
      <c r="B541">
        <v>81</v>
      </c>
      <c r="I541" s="8" t="s">
        <v>51</v>
      </c>
      <c r="J541">
        <v>1994</v>
      </c>
      <c r="K541" t="s">
        <v>57</v>
      </c>
      <c r="L541">
        <v>6.1</v>
      </c>
      <c r="O541" s="20">
        <v>34486</v>
      </c>
      <c r="P541">
        <v>81</v>
      </c>
      <c r="Q541">
        <v>6.1</v>
      </c>
    </row>
    <row r="542" spans="1:17" ht="12.75">
      <c r="A542" s="20">
        <v>34516</v>
      </c>
      <c r="B542">
        <v>85</v>
      </c>
      <c r="I542" s="8" t="s">
        <v>51</v>
      </c>
      <c r="J542">
        <v>1994</v>
      </c>
      <c r="K542" t="s">
        <v>58</v>
      </c>
      <c r="L542">
        <v>6.1</v>
      </c>
      <c r="O542" s="20">
        <v>34516</v>
      </c>
      <c r="P542">
        <v>85</v>
      </c>
      <c r="Q542">
        <v>6.1</v>
      </c>
    </row>
    <row r="543" spans="1:17" ht="12.75">
      <c r="A543" s="20">
        <v>34547</v>
      </c>
      <c r="B543">
        <v>82</v>
      </c>
      <c r="I543" s="8" t="s">
        <v>51</v>
      </c>
      <c r="J543">
        <v>1994</v>
      </c>
      <c r="K543" t="s">
        <v>59</v>
      </c>
      <c r="L543">
        <v>6</v>
      </c>
      <c r="O543" s="20">
        <v>34547</v>
      </c>
      <c r="P543">
        <v>82</v>
      </c>
      <c r="Q543">
        <v>6</v>
      </c>
    </row>
    <row r="544" spans="1:17" ht="12.75">
      <c r="A544" s="20">
        <v>34578</v>
      </c>
      <c r="B544">
        <v>83</v>
      </c>
      <c r="I544" s="8" t="s">
        <v>51</v>
      </c>
      <c r="J544">
        <v>1994</v>
      </c>
      <c r="K544" t="s">
        <v>60</v>
      </c>
      <c r="L544">
        <v>5.9</v>
      </c>
      <c r="O544" s="20">
        <v>34578</v>
      </c>
      <c r="P544">
        <v>83</v>
      </c>
      <c r="Q544">
        <v>5.9</v>
      </c>
    </row>
    <row r="545" spans="1:17" ht="12.75">
      <c r="A545" s="20">
        <v>34608</v>
      </c>
      <c r="B545">
        <v>88</v>
      </c>
      <c r="I545" s="8" t="s">
        <v>51</v>
      </c>
      <c r="J545">
        <v>1994</v>
      </c>
      <c r="K545" t="s">
        <v>61</v>
      </c>
      <c r="L545">
        <v>5.8</v>
      </c>
      <c r="O545" s="20">
        <v>34608</v>
      </c>
      <c r="P545">
        <v>88</v>
      </c>
      <c r="Q545">
        <v>5.8</v>
      </c>
    </row>
    <row r="546" spans="1:17" ht="12.75">
      <c r="A546" s="20">
        <v>34639</v>
      </c>
      <c r="B546">
        <v>87</v>
      </c>
      <c r="I546" s="8" t="s">
        <v>51</v>
      </c>
      <c r="J546">
        <v>1994</v>
      </c>
      <c r="K546" t="s">
        <v>62</v>
      </c>
      <c r="L546">
        <v>5.6</v>
      </c>
      <c r="O546" s="20">
        <v>34639</v>
      </c>
      <c r="P546">
        <v>87</v>
      </c>
      <c r="Q546">
        <v>5.6</v>
      </c>
    </row>
    <row r="547" spans="1:17" ht="12.75">
      <c r="A547" s="20">
        <v>34669</v>
      </c>
      <c r="B547">
        <v>90</v>
      </c>
      <c r="I547" s="8" t="s">
        <v>51</v>
      </c>
      <c r="J547">
        <v>1994</v>
      </c>
      <c r="K547" t="s">
        <v>63</v>
      </c>
      <c r="L547">
        <v>5.5</v>
      </c>
      <c r="O547" s="20">
        <v>34669</v>
      </c>
      <c r="P547">
        <v>90</v>
      </c>
      <c r="Q547">
        <v>5.5</v>
      </c>
    </row>
    <row r="548" spans="1:17" ht="12.75">
      <c r="A548" s="20">
        <v>34700</v>
      </c>
      <c r="B548">
        <v>88</v>
      </c>
      <c r="I548" s="8" t="s">
        <v>51</v>
      </c>
      <c r="J548">
        <v>1995</v>
      </c>
      <c r="K548" t="s">
        <v>52</v>
      </c>
      <c r="L548">
        <v>5.6</v>
      </c>
      <c r="O548" s="20">
        <v>34700</v>
      </c>
      <c r="P548">
        <v>88</v>
      </c>
      <c r="Q548">
        <v>5.6</v>
      </c>
    </row>
    <row r="549" spans="1:17" ht="12.75">
      <c r="A549" s="20">
        <v>34731</v>
      </c>
      <c r="B549">
        <v>87</v>
      </c>
      <c r="I549" s="8" t="s">
        <v>51</v>
      </c>
      <c r="J549">
        <v>1995</v>
      </c>
      <c r="K549" t="s">
        <v>53</v>
      </c>
      <c r="L549">
        <v>5.4</v>
      </c>
      <c r="O549" s="20">
        <v>34731</v>
      </c>
      <c r="P549">
        <v>87</v>
      </c>
      <c r="Q549">
        <v>5.4</v>
      </c>
    </row>
    <row r="550" spans="1:17" ht="12.75">
      <c r="A550" s="20">
        <v>34759</v>
      </c>
      <c r="B550">
        <v>85</v>
      </c>
      <c r="I550" s="8" t="s">
        <v>51</v>
      </c>
      <c r="J550">
        <v>1995</v>
      </c>
      <c r="K550" t="s">
        <v>54</v>
      </c>
      <c r="L550">
        <v>5.4</v>
      </c>
      <c r="O550" s="20">
        <v>34759</v>
      </c>
      <c r="P550">
        <v>85</v>
      </c>
      <c r="Q550">
        <v>5.4</v>
      </c>
    </row>
    <row r="551" spans="1:17" ht="12.75">
      <c r="A551" s="20">
        <v>34790</v>
      </c>
      <c r="B551">
        <v>86</v>
      </c>
      <c r="I551" s="8" t="s">
        <v>51</v>
      </c>
      <c r="J551">
        <v>1995</v>
      </c>
      <c r="K551" t="s">
        <v>55</v>
      </c>
      <c r="L551">
        <v>5.8</v>
      </c>
      <c r="O551" s="20">
        <v>34790</v>
      </c>
      <c r="P551">
        <v>86</v>
      </c>
      <c r="Q551">
        <v>5.8</v>
      </c>
    </row>
    <row r="552" spans="1:17" ht="12.75">
      <c r="A552" s="20">
        <v>34820</v>
      </c>
      <c r="B552">
        <v>80</v>
      </c>
      <c r="I552" s="8" t="s">
        <v>51</v>
      </c>
      <c r="J552">
        <v>1995</v>
      </c>
      <c r="K552" t="s">
        <v>56</v>
      </c>
      <c r="L552">
        <v>5.6</v>
      </c>
      <c r="O552" s="20">
        <v>34820</v>
      </c>
      <c r="P552">
        <v>80</v>
      </c>
      <c r="Q552">
        <v>5.6</v>
      </c>
    </row>
    <row r="553" spans="1:17" ht="12.75">
      <c r="A553" s="20">
        <v>34851</v>
      </c>
      <c r="B553">
        <v>82</v>
      </c>
      <c r="I553" s="8" t="s">
        <v>51</v>
      </c>
      <c r="J553">
        <v>1995</v>
      </c>
      <c r="K553" t="s">
        <v>57</v>
      </c>
      <c r="L553">
        <v>5.6</v>
      </c>
      <c r="O553" s="20">
        <v>34851</v>
      </c>
      <c r="P553">
        <v>82</v>
      </c>
      <c r="Q553">
        <v>5.6</v>
      </c>
    </row>
    <row r="554" spans="1:17" ht="12.75">
      <c r="A554" s="20">
        <v>34881</v>
      </c>
      <c r="B554">
        <v>85</v>
      </c>
      <c r="I554" s="8" t="s">
        <v>51</v>
      </c>
      <c r="J554">
        <v>1995</v>
      </c>
      <c r="K554" t="s">
        <v>58</v>
      </c>
      <c r="L554">
        <v>5.7</v>
      </c>
      <c r="O554" s="20">
        <v>34881</v>
      </c>
      <c r="P554">
        <v>85</v>
      </c>
      <c r="Q554">
        <v>5.7</v>
      </c>
    </row>
    <row r="555" spans="1:17" ht="12.75">
      <c r="A555" s="20">
        <v>34912</v>
      </c>
      <c r="B555">
        <v>84</v>
      </c>
      <c r="I555" s="8" t="s">
        <v>51</v>
      </c>
      <c r="J555">
        <v>1995</v>
      </c>
      <c r="K555" t="s">
        <v>59</v>
      </c>
      <c r="L555">
        <v>5.7</v>
      </c>
      <c r="O555" s="20">
        <v>34912</v>
      </c>
      <c r="P555">
        <v>84</v>
      </c>
      <c r="Q555">
        <v>5.7</v>
      </c>
    </row>
    <row r="556" spans="1:17" ht="12.75">
      <c r="A556" s="20">
        <v>34943</v>
      </c>
      <c r="B556">
        <v>83</v>
      </c>
      <c r="I556" s="8" t="s">
        <v>51</v>
      </c>
      <c r="J556">
        <v>1995</v>
      </c>
      <c r="K556" t="s">
        <v>60</v>
      </c>
      <c r="L556">
        <v>5.6</v>
      </c>
      <c r="O556" s="20">
        <v>34943</v>
      </c>
      <c r="P556">
        <v>83</v>
      </c>
      <c r="Q556">
        <v>5.6</v>
      </c>
    </row>
    <row r="557" spans="1:17" ht="12.75">
      <c r="A557" s="20">
        <v>34973</v>
      </c>
      <c r="B557">
        <v>85</v>
      </c>
      <c r="I557" s="8" t="s">
        <v>51</v>
      </c>
      <c r="J557">
        <v>1995</v>
      </c>
      <c r="K557" t="s">
        <v>61</v>
      </c>
      <c r="L557">
        <v>5.5</v>
      </c>
      <c r="O557" s="20">
        <v>34973</v>
      </c>
      <c r="P557">
        <v>85</v>
      </c>
      <c r="Q557">
        <v>5.5</v>
      </c>
    </row>
    <row r="558" spans="1:17" ht="12.75">
      <c r="A558" s="20">
        <v>35004</v>
      </c>
      <c r="B558">
        <v>82</v>
      </c>
      <c r="I558" s="8" t="s">
        <v>51</v>
      </c>
      <c r="J558">
        <v>1995</v>
      </c>
      <c r="K558" t="s">
        <v>62</v>
      </c>
      <c r="L558">
        <v>5.6</v>
      </c>
      <c r="O558" s="20">
        <v>35004</v>
      </c>
      <c r="P558">
        <v>82</v>
      </c>
      <c r="Q558">
        <v>5.6</v>
      </c>
    </row>
    <row r="559" spans="1:17" ht="12.75">
      <c r="A559" s="20">
        <v>35034</v>
      </c>
      <c r="B559">
        <v>88</v>
      </c>
      <c r="I559" s="8" t="s">
        <v>51</v>
      </c>
      <c r="J559">
        <v>1995</v>
      </c>
      <c r="K559" t="s">
        <v>63</v>
      </c>
      <c r="L559">
        <v>5.6</v>
      </c>
      <c r="O559" s="20">
        <v>35034</v>
      </c>
      <c r="P559">
        <v>88</v>
      </c>
      <c r="Q559">
        <v>5.6</v>
      </c>
    </row>
    <row r="560" spans="1:17" ht="12.75">
      <c r="A560" s="20">
        <v>35065</v>
      </c>
      <c r="B560">
        <v>85</v>
      </c>
      <c r="I560" s="8" t="s">
        <v>51</v>
      </c>
      <c r="J560">
        <v>1996</v>
      </c>
      <c r="K560" t="s">
        <v>52</v>
      </c>
      <c r="L560">
        <v>5.6</v>
      </c>
      <c r="O560" s="20">
        <v>35065</v>
      </c>
      <c r="P560">
        <v>85</v>
      </c>
      <c r="Q560">
        <v>5.6</v>
      </c>
    </row>
    <row r="561" spans="1:17" ht="12.75">
      <c r="A561" s="20">
        <v>35096</v>
      </c>
      <c r="B561">
        <v>82</v>
      </c>
      <c r="I561" s="8" t="s">
        <v>51</v>
      </c>
      <c r="J561">
        <v>1996</v>
      </c>
      <c r="K561" t="s">
        <v>53</v>
      </c>
      <c r="L561">
        <v>5.5</v>
      </c>
      <c r="O561" s="20">
        <v>35096</v>
      </c>
      <c r="P561">
        <v>82</v>
      </c>
      <c r="Q561">
        <v>5.5</v>
      </c>
    </row>
    <row r="562" spans="1:17" ht="12.75">
      <c r="A562" s="20">
        <v>35125</v>
      </c>
      <c r="B562">
        <v>84</v>
      </c>
      <c r="I562" s="8" t="s">
        <v>51</v>
      </c>
      <c r="J562">
        <v>1996</v>
      </c>
      <c r="K562" t="s">
        <v>54</v>
      </c>
      <c r="L562">
        <v>5.5</v>
      </c>
      <c r="O562" s="20">
        <v>35125</v>
      </c>
      <c r="P562">
        <v>84</v>
      </c>
      <c r="Q562">
        <v>5.5</v>
      </c>
    </row>
    <row r="563" spans="1:17" ht="12.75">
      <c r="A563" s="20">
        <v>35156</v>
      </c>
      <c r="B563">
        <v>82</v>
      </c>
      <c r="I563" s="8" t="s">
        <v>51</v>
      </c>
      <c r="J563">
        <v>1996</v>
      </c>
      <c r="K563" t="s">
        <v>55</v>
      </c>
      <c r="L563">
        <v>5.6</v>
      </c>
      <c r="O563" s="20">
        <v>35156</v>
      </c>
      <c r="P563">
        <v>82</v>
      </c>
      <c r="Q563">
        <v>5.6</v>
      </c>
    </row>
    <row r="564" spans="1:17" ht="12.75">
      <c r="A564" s="20">
        <v>35186</v>
      </c>
      <c r="B564">
        <v>79</v>
      </c>
      <c r="I564" s="8" t="s">
        <v>51</v>
      </c>
      <c r="J564">
        <v>1996</v>
      </c>
      <c r="K564" t="s">
        <v>56</v>
      </c>
      <c r="L564">
        <v>5.6</v>
      </c>
      <c r="O564" s="20">
        <v>35186</v>
      </c>
      <c r="P564">
        <v>79</v>
      </c>
      <c r="Q564">
        <v>5.6</v>
      </c>
    </row>
    <row r="565" spans="1:17" ht="12.75">
      <c r="A565" s="20">
        <v>35217</v>
      </c>
      <c r="B565">
        <v>85</v>
      </c>
      <c r="I565" s="8" t="s">
        <v>51</v>
      </c>
      <c r="J565">
        <v>1996</v>
      </c>
      <c r="K565" t="s">
        <v>57</v>
      </c>
      <c r="L565">
        <v>5.3</v>
      </c>
      <c r="O565" s="20">
        <v>35217</v>
      </c>
      <c r="P565">
        <v>85</v>
      </c>
      <c r="Q565">
        <v>5.3</v>
      </c>
    </row>
    <row r="566" spans="1:17" ht="12.75">
      <c r="A566" s="20">
        <v>35247</v>
      </c>
      <c r="B566">
        <v>82</v>
      </c>
      <c r="I566" s="8" t="s">
        <v>51</v>
      </c>
      <c r="J566">
        <v>1996</v>
      </c>
      <c r="K566" t="s">
        <v>58</v>
      </c>
      <c r="L566">
        <v>5.5</v>
      </c>
      <c r="O566" s="20">
        <v>35247</v>
      </c>
      <c r="P566">
        <v>82</v>
      </c>
      <c r="Q566">
        <v>5.5</v>
      </c>
    </row>
    <row r="567" spans="1:17" ht="12.75">
      <c r="A567" s="20">
        <v>35278</v>
      </c>
      <c r="B567">
        <v>81</v>
      </c>
      <c r="I567" s="8" t="s">
        <v>51</v>
      </c>
      <c r="J567">
        <v>1996</v>
      </c>
      <c r="K567" t="s">
        <v>59</v>
      </c>
      <c r="L567">
        <v>5.1</v>
      </c>
      <c r="O567" s="20">
        <v>35278</v>
      </c>
      <c r="P567">
        <v>81</v>
      </c>
      <c r="Q567">
        <v>5.1</v>
      </c>
    </row>
    <row r="568" spans="1:17" ht="12.75">
      <c r="A568" s="20">
        <v>35309</v>
      </c>
      <c r="B568">
        <v>84</v>
      </c>
      <c r="I568" s="8" t="s">
        <v>51</v>
      </c>
      <c r="J568">
        <v>1996</v>
      </c>
      <c r="K568" t="s">
        <v>60</v>
      </c>
      <c r="L568">
        <v>5.2</v>
      </c>
      <c r="O568" s="20">
        <v>35309</v>
      </c>
      <c r="P568">
        <v>84</v>
      </c>
      <c r="Q568">
        <v>5.2</v>
      </c>
    </row>
    <row r="569" spans="1:17" ht="12.75">
      <c r="A569" s="20">
        <v>35339</v>
      </c>
      <c r="B569">
        <v>81</v>
      </c>
      <c r="I569" s="8" t="s">
        <v>51</v>
      </c>
      <c r="J569">
        <v>1996</v>
      </c>
      <c r="K569" t="s">
        <v>61</v>
      </c>
      <c r="L569">
        <v>5.2</v>
      </c>
      <c r="O569" s="20">
        <v>35339</v>
      </c>
      <c r="P569">
        <v>81</v>
      </c>
      <c r="Q569">
        <v>5.2</v>
      </c>
    </row>
    <row r="570" spans="1:17" ht="12.75">
      <c r="A570" s="20">
        <v>35370</v>
      </c>
      <c r="B570">
        <v>87</v>
      </c>
      <c r="I570" s="8" t="s">
        <v>51</v>
      </c>
      <c r="J570">
        <v>1996</v>
      </c>
      <c r="K570" t="s">
        <v>62</v>
      </c>
      <c r="L570">
        <v>5.4</v>
      </c>
      <c r="O570" s="20">
        <v>35370</v>
      </c>
      <c r="P570">
        <v>87</v>
      </c>
      <c r="Q570">
        <v>5.4</v>
      </c>
    </row>
    <row r="571" spans="1:17" ht="12.75">
      <c r="A571" s="20">
        <v>35400</v>
      </c>
      <c r="B571">
        <v>86</v>
      </c>
      <c r="I571" s="8" t="s">
        <v>51</v>
      </c>
      <c r="J571">
        <v>1996</v>
      </c>
      <c r="K571" t="s">
        <v>63</v>
      </c>
      <c r="L571">
        <v>5.4</v>
      </c>
      <c r="O571" s="20">
        <v>35400</v>
      </c>
      <c r="P571">
        <v>86</v>
      </c>
      <c r="Q571">
        <v>5.4</v>
      </c>
    </row>
    <row r="572" spans="1:17" ht="12.75">
      <c r="A572" s="20">
        <v>35431</v>
      </c>
      <c r="B572">
        <v>85</v>
      </c>
      <c r="I572" s="8" t="s">
        <v>51</v>
      </c>
      <c r="J572">
        <v>1997</v>
      </c>
      <c r="K572" t="s">
        <v>52</v>
      </c>
      <c r="L572">
        <v>5.3</v>
      </c>
      <c r="O572" s="20">
        <v>35431</v>
      </c>
      <c r="P572">
        <v>85</v>
      </c>
      <c r="Q572">
        <v>5.3</v>
      </c>
    </row>
    <row r="573" spans="1:17" ht="12.75">
      <c r="A573" s="20">
        <v>35462</v>
      </c>
      <c r="B573">
        <v>89</v>
      </c>
      <c r="I573" s="8" t="s">
        <v>51</v>
      </c>
      <c r="J573">
        <v>1997</v>
      </c>
      <c r="K573" t="s">
        <v>53</v>
      </c>
      <c r="L573">
        <v>5.2</v>
      </c>
      <c r="O573" s="20">
        <v>35462</v>
      </c>
      <c r="P573">
        <v>89</v>
      </c>
      <c r="Q573">
        <v>5.2</v>
      </c>
    </row>
    <row r="574" spans="1:17" ht="12.75">
      <c r="A574" s="20">
        <v>35490</v>
      </c>
      <c r="B574">
        <v>87</v>
      </c>
      <c r="I574" s="8" t="s">
        <v>51</v>
      </c>
      <c r="J574">
        <v>1997</v>
      </c>
      <c r="K574" t="s">
        <v>54</v>
      </c>
      <c r="L574">
        <v>5.2</v>
      </c>
      <c r="O574" s="20">
        <v>35490</v>
      </c>
      <c r="P574">
        <v>87</v>
      </c>
      <c r="Q574">
        <v>5.2</v>
      </c>
    </row>
    <row r="575" spans="1:17" ht="12.75">
      <c r="A575" s="20">
        <v>35521</v>
      </c>
      <c r="B575">
        <v>86</v>
      </c>
      <c r="I575" s="8" t="s">
        <v>51</v>
      </c>
      <c r="J575">
        <v>1997</v>
      </c>
      <c r="K575" t="s">
        <v>55</v>
      </c>
      <c r="L575">
        <v>5.1</v>
      </c>
      <c r="O575" s="20">
        <v>35521</v>
      </c>
      <c r="P575">
        <v>86</v>
      </c>
      <c r="Q575">
        <v>5.1</v>
      </c>
    </row>
    <row r="576" spans="1:17" ht="12.75">
      <c r="A576" s="20">
        <v>35551</v>
      </c>
      <c r="B576">
        <v>82</v>
      </c>
      <c r="I576" s="8" t="s">
        <v>51</v>
      </c>
      <c r="J576">
        <v>1997</v>
      </c>
      <c r="K576" t="s">
        <v>56</v>
      </c>
      <c r="L576">
        <v>4.9</v>
      </c>
      <c r="O576" s="20">
        <v>35551</v>
      </c>
      <c r="P576">
        <v>82</v>
      </c>
      <c r="Q576">
        <v>4.9</v>
      </c>
    </row>
    <row r="577" spans="1:17" ht="12.75">
      <c r="A577" s="20">
        <v>35582</v>
      </c>
      <c r="B577">
        <v>88</v>
      </c>
      <c r="I577" s="8" t="s">
        <v>51</v>
      </c>
      <c r="J577">
        <v>1997</v>
      </c>
      <c r="K577" t="s">
        <v>57</v>
      </c>
      <c r="L577">
        <v>5</v>
      </c>
      <c r="O577" s="20">
        <v>35582</v>
      </c>
      <c r="P577">
        <v>88</v>
      </c>
      <c r="Q577">
        <v>5</v>
      </c>
    </row>
    <row r="578" spans="1:17" ht="12.75">
      <c r="A578" s="20">
        <v>35612</v>
      </c>
      <c r="B578">
        <v>85</v>
      </c>
      <c r="I578" s="8" t="s">
        <v>51</v>
      </c>
      <c r="J578">
        <v>1997</v>
      </c>
      <c r="K578" t="s">
        <v>58</v>
      </c>
      <c r="L578">
        <v>4.9</v>
      </c>
      <c r="O578" s="20">
        <v>35612</v>
      </c>
      <c r="P578">
        <v>85</v>
      </c>
      <c r="Q578">
        <v>4.9</v>
      </c>
    </row>
    <row r="579" spans="1:17" ht="12.75">
      <c r="A579" s="20">
        <v>35643</v>
      </c>
      <c r="B579">
        <v>86</v>
      </c>
      <c r="I579" s="8" t="s">
        <v>51</v>
      </c>
      <c r="J579">
        <v>1997</v>
      </c>
      <c r="K579" t="s">
        <v>59</v>
      </c>
      <c r="L579">
        <v>4.8</v>
      </c>
      <c r="O579" s="20">
        <v>35643</v>
      </c>
      <c r="P579">
        <v>86</v>
      </c>
      <c r="Q579">
        <v>4.8</v>
      </c>
    </row>
    <row r="580" spans="1:17" ht="12.75">
      <c r="A580" s="20">
        <v>35674</v>
      </c>
      <c r="B580">
        <v>90</v>
      </c>
      <c r="I580" s="8" t="s">
        <v>51</v>
      </c>
      <c r="J580">
        <v>1997</v>
      </c>
      <c r="K580" t="s">
        <v>60</v>
      </c>
      <c r="L580">
        <v>4.9</v>
      </c>
      <c r="O580" s="20">
        <v>35674</v>
      </c>
      <c r="P580">
        <v>90</v>
      </c>
      <c r="Q580">
        <v>4.9</v>
      </c>
    </row>
    <row r="581" spans="1:17" ht="12.75">
      <c r="A581" s="20">
        <v>35704</v>
      </c>
      <c r="B581">
        <v>88</v>
      </c>
      <c r="I581" s="8" t="s">
        <v>51</v>
      </c>
      <c r="J581">
        <v>1997</v>
      </c>
      <c r="K581" t="s">
        <v>61</v>
      </c>
      <c r="L581">
        <v>4.7</v>
      </c>
      <c r="O581" s="20">
        <v>35704</v>
      </c>
      <c r="P581">
        <v>88</v>
      </c>
      <c r="Q581">
        <v>4.7</v>
      </c>
    </row>
    <row r="582" spans="1:17" ht="12.75">
      <c r="A582" s="20">
        <v>35735</v>
      </c>
      <c r="B582">
        <v>93</v>
      </c>
      <c r="I582" s="8" t="s">
        <v>51</v>
      </c>
      <c r="J582">
        <v>1997</v>
      </c>
      <c r="K582" t="s">
        <v>62</v>
      </c>
      <c r="L582">
        <v>4.6</v>
      </c>
      <c r="O582" s="20">
        <v>35735</v>
      </c>
      <c r="P582">
        <v>93</v>
      </c>
      <c r="Q582">
        <v>4.6</v>
      </c>
    </row>
    <row r="583" spans="1:17" ht="12.75">
      <c r="A583" s="20">
        <v>35765</v>
      </c>
      <c r="B583">
        <v>87</v>
      </c>
      <c r="I583" s="8" t="s">
        <v>51</v>
      </c>
      <c r="J583">
        <v>1997</v>
      </c>
      <c r="K583" t="s">
        <v>63</v>
      </c>
      <c r="L583">
        <v>4.7</v>
      </c>
      <c r="O583" s="20">
        <v>35765</v>
      </c>
      <c r="P583">
        <v>87</v>
      </c>
      <c r="Q583">
        <v>4.7</v>
      </c>
    </row>
    <row r="584" spans="1:17" ht="12.75">
      <c r="A584" s="20">
        <v>35796</v>
      </c>
      <c r="B584">
        <v>90</v>
      </c>
      <c r="I584" s="8" t="s">
        <v>51</v>
      </c>
      <c r="J584">
        <v>1998</v>
      </c>
      <c r="K584" t="s">
        <v>52</v>
      </c>
      <c r="L584">
        <v>4.6</v>
      </c>
      <c r="O584" s="20">
        <v>35796</v>
      </c>
      <c r="P584">
        <v>90</v>
      </c>
      <c r="Q584">
        <v>4.6</v>
      </c>
    </row>
    <row r="585" spans="1:17" ht="12.75">
      <c r="A585" s="20">
        <v>35827</v>
      </c>
      <c r="B585">
        <v>92</v>
      </c>
      <c r="I585" s="8" t="s">
        <v>51</v>
      </c>
      <c r="J585">
        <v>1998</v>
      </c>
      <c r="K585" t="s">
        <v>53</v>
      </c>
      <c r="L585">
        <v>4.6</v>
      </c>
      <c r="O585" s="20">
        <v>35827</v>
      </c>
      <c r="P585">
        <v>92</v>
      </c>
      <c r="Q585">
        <v>4.6</v>
      </c>
    </row>
    <row r="586" spans="1:17" ht="12.75">
      <c r="A586" s="20">
        <v>35855</v>
      </c>
      <c r="B586">
        <v>92</v>
      </c>
      <c r="I586" s="8" t="s">
        <v>51</v>
      </c>
      <c r="J586">
        <v>1998</v>
      </c>
      <c r="K586" t="s">
        <v>54</v>
      </c>
      <c r="L586">
        <v>4.7</v>
      </c>
      <c r="O586" s="20">
        <v>35855</v>
      </c>
      <c r="P586">
        <v>92</v>
      </c>
      <c r="Q586">
        <v>4.7</v>
      </c>
    </row>
    <row r="587" spans="1:17" ht="12.75">
      <c r="A587" s="20">
        <v>35886</v>
      </c>
      <c r="B587">
        <v>90</v>
      </c>
      <c r="I587" s="8" t="s">
        <v>51</v>
      </c>
      <c r="J587">
        <v>1998</v>
      </c>
      <c r="K587" t="s">
        <v>55</v>
      </c>
      <c r="L587">
        <v>4.3</v>
      </c>
      <c r="O587" s="20">
        <v>35886</v>
      </c>
      <c r="P587">
        <v>90</v>
      </c>
      <c r="Q587">
        <v>4.3</v>
      </c>
    </row>
    <row r="588" spans="1:17" ht="12.75">
      <c r="A588" s="20">
        <v>35916</v>
      </c>
      <c r="B588">
        <v>91</v>
      </c>
      <c r="I588" s="8" t="s">
        <v>51</v>
      </c>
      <c r="J588">
        <v>1998</v>
      </c>
      <c r="K588" t="s">
        <v>56</v>
      </c>
      <c r="L588">
        <v>4.4</v>
      </c>
      <c r="O588" s="20">
        <v>35916</v>
      </c>
      <c r="P588">
        <v>91</v>
      </c>
      <c r="Q588">
        <v>4.4</v>
      </c>
    </row>
    <row r="589" spans="1:17" ht="12.75">
      <c r="A589" s="20">
        <v>35947</v>
      </c>
      <c r="B589">
        <v>89</v>
      </c>
      <c r="I589" s="8" t="s">
        <v>51</v>
      </c>
      <c r="J589">
        <v>1998</v>
      </c>
      <c r="K589" t="s">
        <v>57</v>
      </c>
      <c r="L589">
        <v>4.5</v>
      </c>
      <c r="O589" s="20">
        <v>35947</v>
      </c>
      <c r="P589">
        <v>89</v>
      </c>
      <c r="Q589">
        <v>4.5</v>
      </c>
    </row>
    <row r="590" spans="1:17" ht="12.75">
      <c r="A590" s="20">
        <v>35977</v>
      </c>
      <c r="B590">
        <v>89</v>
      </c>
      <c r="I590" s="8" t="s">
        <v>51</v>
      </c>
      <c r="J590">
        <v>1998</v>
      </c>
      <c r="K590" t="s">
        <v>58</v>
      </c>
      <c r="L590">
        <v>4.5</v>
      </c>
      <c r="O590" s="20">
        <v>35977</v>
      </c>
      <c r="P590">
        <v>89</v>
      </c>
      <c r="Q590">
        <v>4.5</v>
      </c>
    </row>
    <row r="591" spans="1:17" ht="12.75">
      <c r="A591" s="20">
        <v>36008</v>
      </c>
      <c r="B591">
        <v>90</v>
      </c>
      <c r="I591" s="8" t="s">
        <v>51</v>
      </c>
      <c r="J591">
        <v>1998</v>
      </c>
      <c r="K591" t="s">
        <v>59</v>
      </c>
      <c r="L591">
        <v>4.5</v>
      </c>
      <c r="O591" s="20">
        <v>36008</v>
      </c>
      <c r="P591">
        <v>90</v>
      </c>
      <c r="Q591">
        <v>4.5</v>
      </c>
    </row>
    <row r="592" spans="1:17" ht="12.75">
      <c r="A592" s="20">
        <v>36039</v>
      </c>
      <c r="B592">
        <v>86</v>
      </c>
      <c r="I592" s="8" t="s">
        <v>51</v>
      </c>
      <c r="J592">
        <v>1998</v>
      </c>
      <c r="K592" t="s">
        <v>60</v>
      </c>
      <c r="L592">
        <v>4.6</v>
      </c>
      <c r="O592" s="20">
        <v>36039</v>
      </c>
      <c r="P592">
        <v>86</v>
      </c>
      <c r="Q592">
        <v>4.6</v>
      </c>
    </row>
    <row r="593" spans="1:17" ht="12.75">
      <c r="A593" s="20">
        <v>36069</v>
      </c>
      <c r="B593">
        <v>85</v>
      </c>
      <c r="I593" s="8" t="s">
        <v>51</v>
      </c>
      <c r="J593">
        <v>1998</v>
      </c>
      <c r="K593" t="s">
        <v>61</v>
      </c>
      <c r="L593">
        <v>4.5</v>
      </c>
      <c r="O593" s="20">
        <v>36069</v>
      </c>
      <c r="P593">
        <v>85</v>
      </c>
      <c r="Q593">
        <v>4.5</v>
      </c>
    </row>
    <row r="594" spans="1:17" ht="12.75">
      <c r="A594" s="20">
        <v>36100</v>
      </c>
      <c r="B594">
        <v>90</v>
      </c>
      <c r="I594" s="8" t="s">
        <v>51</v>
      </c>
      <c r="J594">
        <v>1998</v>
      </c>
      <c r="K594" t="s">
        <v>62</v>
      </c>
      <c r="L594">
        <v>4.4</v>
      </c>
      <c r="O594" s="20">
        <v>36100</v>
      </c>
      <c r="P594">
        <v>90</v>
      </c>
      <c r="Q594">
        <v>4.4</v>
      </c>
    </row>
    <row r="595" spans="1:17" ht="12.75">
      <c r="A595" s="20">
        <v>36130</v>
      </c>
      <c r="B595">
        <v>87</v>
      </c>
      <c r="I595" s="8" t="s">
        <v>51</v>
      </c>
      <c r="J595">
        <v>1998</v>
      </c>
      <c r="K595" t="s">
        <v>63</v>
      </c>
      <c r="L595">
        <v>4.4</v>
      </c>
      <c r="O595" s="20">
        <v>36130</v>
      </c>
      <c r="P595">
        <v>87</v>
      </c>
      <c r="Q595">
        <v>4.4</v>
      </c>
    </row>
    <row r="596" spans="1:17" ht="12.75">
      <c r="A596" s="20">
        <v>36161</v>
      </c>
      <c r="B596">
        <v>92</v>
      </c>
      <c r="I596" s="8" t="s">
        <v>51</v>
      </c>
      <c r="J596">
        <v>1999</v>
      </c>
      <c r="K596" t="s">
        <v>52</v>
      </c>
      <c r="L596">
        <v>4.3</v>
      </c>
      <c r="O596" s="20">
        <v>36161</v>
      </c>
      <c r="P596">
        <v>92</v>
      </c>
      <c r="Q596">
        <v>4.3</v>
      </c>
    </row>
    <row r="597" spans="1:17" ht="12.75">
      <c r="A597" s="20">
        <v>36192</v>
      </c>
      <c r="B597">
        <v>93</v>
      </c>
      <c r="I597" s="8" t="s">
        <v>51</v>
      </c>
      <c r="J597">
        <v>1999</v>
      </c>
      <c r="K597" t="s">
        <v>53</v>
      </c>
      <c r="L597">
        <v>4.4</v>
      </c>
      <c r="O597" s="20">
        <v>36192</v>
      </c>
      <c r="P597">
        <v>93</v>
      </c>
      <c r="Q597">
        <v>4.4</v>
      </c>
    </row>
    <row r="598" spans="1:17" ht="12.75">
      <c r="A598" s="20">
        <v>36220</v>
      </c>
      <c r="B598">
        <v>89</v>
      </c>
      <c r="I598" s="8" t="s">
        <v>51</v>
      </c>
      <c r="J598">
        <v>1999</v>
      </c>
      <c r="K598" t="s">
        <v>54</v>
      </c>
      <c r="L598">
        <v>4.2</v>
      </c>
      <c r="O598" s="20">
        <v>36220</v>
      </c>
      <c r="P598">
        <v>89</v>
      </c>
      <c r="Q598">
        <v>4.2</v>
      </c>
    </row>
    <row r="599" spans="1:17" ht="12.75">
      <c r="A599" s="20">
        <v>36251</v>
      </c>
      <c r="B599">
        <v>88</v>
      </c>
      <c r="I599" s="8" t="s">
        <v>51</v>
      </c>
      <c r="J599">
        <v>1999</v>
      </c>
      <c r="K599" t="s">
        <v>55</v>
      </c>
      <c r="L599">
        <v>4.3</v>
      </c>
      <c r="O599" s="20">
        <v>36251</v>
      </c>
      <c r="P599">
        <v>88</v>
      </c>
      <c r="Q599">
        <v>4.3</v>
      </c>
    </row>
    <row r="600" spans="1:17" ht="12.75">
      <c r="A600" s="20">
        <v>36281</v>
      </c>
      <c r="B600">
        <v>89</v>
      </c>
      <c r="I600" s="8" t="s">
        <v>51</v>
      </c>
      <c r="J600">
        <v>1999</v>
      </c>
      <c r="K600" t="s">
        <v>56</v>
      </c>
      <c r="L600">
        <v>4.2</v>
      </c>
      <c r="O600" s="20">
        <v>36281</v>
      </c>
      <c r="P600">
        <v>89</v>
      </c>
      <c r="Q600">
        <v>4.2</v>
      </c>
    </row>
    <row r="601" spans="1:17" ht="12.75">
      <c r="A601" s="20">
        <v>36312</v>
      </c>
      <c r="B601">
        <v>85</v>
      </c>
      <c r="I601" s="8" t="s">
        <v>51</v>
      </c>
      <c r="J601">
        <v>1999</v>
      </c>
      <c r="K601" t="s">
        <v>57</v>
      </c>
      <c r="L601">
        <v>4.3</v>
      </c>
      <c r="O601" s="20">
        <v>36312</v>
      </c>
      <c r="P601">
        <v>85</v>
      </c>
      <c r="Q601">
        <v>4.3</v>
      </c>
    </row>
    <row r="602" spans="1:17" ht="12.75">
      <c r="A602" s="20">
        <v>36342</v>
      </c>
      <c r="B602">
        <v>86</v>
      </c>
      <c r="I602" s="8" t="s">
        <v>51</v>
      </c>
      <c r="J602">
        <v>1999</v>
      </c>
      <c r="K602" t="s">
        <v>58</v>
      </c>
      <c r="L602">
        <v>4.3</v>
      </c>
      <c r="O602" s="20">
        <v>36342</v>
      </c>
      <c r="P602">
        <v>86</v>
      </c>
      <c r="Q602">
        <v>4.3</v>
      </c>
    </row>
    <row r="603" spans="1:17" ht="12.75">
      <c r="A603" s="20">
        <v>36373</v>
      </c>
      <c r="B603">
        <v>86</v>
      </c>
      <c r="I603" s="8" t="s">
        <v>51</v>
      </c>
      <c r="J603">
        <v>1999</v>
      </c>
      <c r="K603" t="s">
        <v>59</v>
      </c>
      <c r="L603">
        <v>4.2</v>
      </c>
      <c r="O603" s="20">
        <v>36373</v>
      </c>
      <c r="P603">
        <v>86</v>
      </c>
      <c r="Q603">
        <v>4.2</v>
      </c>
    </row>
    <row r="604" spans="1:17" ht="12.75">
      <c r="A604" s="20">
        <v>36404</v>
      </c>
      <c r="B604">
        <v>83</v>
      </c>
      <c r="I604" s="8" t="s">
        <v>51</v>
      </c>
      <c r="J604">
        <v>1999</v>
      </c>
      <c r="K604" t="s">
        <v>60</v>
      </c>
      <c r="L604">
        <v>4.2</v>
      </c>
      <c r="O604" s="20">
        <v>36404</v>
      </c>
      <c r="P604">
        <v>83</v>
      </c>
      <c r="Q604">
        <v>4.2</v>
      </c>
    </row>
    <row r="605" spans="1:17" ht="12.75">
      <c r="A605" s="20">
        <v>36434</v>
      </c>
      <c r="B605">
        <v>86</v>
      </c>
      <c r="I605" s="8" t="s">
        <v>51</v>
      </c>
      <c r="J605">
        <v>1999</v>
      </c>
      <c r="K605" t="s">
        <v>61</v>
      </c>
      <c r="L605">
        <v>4.1</v>
      </c>
      <c r="O605" s="20">
        <v>36434</v>
      </c>
      <c r="P605">
        <v>86</v>
      </c>
      <c r="Q605">
        <v>4.1</v>
      </c>
    </row>
    <row r="606" spans="1:17" ht="12.75">
      <c r="A606" s="20">
        <v>36465</v>
      </c>
      <c r="B606">
        <v>85</v>
      </c>
      <c r="I606" s="8" t="s">
        <v>51</v>
      </c>
      <c r="J606">
        <v>1999</v>
      </c>
      <c r="K606" t="s">
        <v>62</v>
      </c>
      <c r="L606">
        <v>4.1</v>
      </c>
      <c r="O606" s="20">
        <v>36465</v>
      </c>
      <c r="P606">
        <v>85</v>
      </c>
      <c r="Q606">
        <v>4.1</v>
      </c>
    </row>
    <row r="607" spans="1:17" ht="12.75">
      <c r="A607" s="20">
        <v>36495</v>
      </c>
      <c r="B607">
        <v>87</v>
      </c>
      <c r="I607" s="8" t="s">
        <v>51</v>
      </c>
      <c r="J607">
        <v>1999</v>
      </c>
      <c r="K607" t="s">
        <v>63</v>
      </c>
      <c r="L607">
        <v>4</v>
      </c>
      <c r="O607" s="20">
        <v>36495</v>
      </c>
      <c r="P607">
        <v>87</v>
      </c>
      <c r="Q607">
        <v>4</v>
      </c>
    </row>
    <row r="608" spans="1:17" ht="12.75">
      <c r="A608" s="20">
        <v>36526</v>
      </c>
      <c r="B608">
        <v>89</v>
      </c>
      <c r="I608" s="8" t="s">
        <v>51</v>
      </c>
      <c r="J608">
        <v>2000</v>
      </c>
      <c r="K608" t="s">
        <v>52</v>
      </c>
      <c r="L608">
        <v>4</v>
      </c>
      <c r="O608" s="20">
        <v>36526</v>
      </c>
      <c r="P608">
        <v>89</v>
      </c>
      <c r="Q608">
        <v>4</v>
      </c>
    </row>
    <row r="609" spans="1:17" ht="12.75">
      <c r="A609" s="20">
        <v>36557</v>
      </c>
      <c r="B609">
        <v>90</v>
      </c>
      <c r="I609" s="8" t="s">
        <v>51</v>
      </c>
      <c r="J609">
        <v>2000</v>
      </c>
      <c r="K609" t="s">
        <v>53</v>
      </c>
      <c r="L609">
        <v>4.1</v>
      </c>
      <c r="O609" s="20">
        <v>36557</v>
      </c>
      <c r="P609">
        <v>90</v>
      </c>
      <c r="Q609">
        <v>4.1</v>
      </c>
    </row>
    <row r="610" spans="1:17" ht="12.75">
      <c r="A610" s="20">
        <v>36586</v>
      </c>
      <c r="B610">
        <v>88</v>
      </c>
      <c r="I610" s="8" t="s">
        <v>51</v>
      </c>
      <c r="J610">
        <v>2000</v>
      </c>
      <c r="K610" t="s">
        <v>54</v>
      </c>
      <c r="L610">
        <v>4</v>
      </c>
      <c r="O610" s="20">
        <v>36586</v>
      </c>
      <c r="P610">
        <v>88</v>
      </c>
      <c r="Q610">
        <v>4</v>
      </c>
    </row>
    <row r="611" spans="1:17" ht="12.75">
      <c r="A611" s="20">
        <v>36617</v>
      </c>
      <c r="B611">
        <v>89</v>
      </c>
      <c r="I611" s="8" t="s">
        <v>51</v>
      </c>
      <c r="J611">
        <v>2000</v>
      </c>
      <c r="K611" t="s">
        <v>55</v>
      </c>
      <c r="L611">
        <v>3.8</v>
      </c>
      <c r="O611" s="20">
        <v>36617</v>
      </c>
      <c r="P611">
        <v>89</v>
      </c>
      <c r="Q611">
        <v>3.8</v>
      </c>
    </row>
    <row r="612" spans="1:17" ht="12.75">
      <c r="A612" s="20">
        <v>36647</v>
      </c>
      <c r="B612">
        <v>83</v>
      </c>
      <c r="I612" s="8" t="s">
        <v>51</v>
      </c>
      <c r="J612">
        <v>2000</v>
      </c>
      <c r="K612" t="s">
        <v>56</v>
      </c>
      <c r="L612">
        <v>4</v>
      </c>
      <c r="O612" s="20">
        <v>36647</v>
      </c>
      <c r="P612">
        <v>83</v>
      </c>
      <c r="Q612">
        <v>4</v>
      </c>
    </row>
    <row r="613" spans="1:17" ht="12.75">
      <c r="A613" s="20">
        <v>36678</v>
      </c>
      <c r="B613">
        <v>82</v>
      </c>
      <c r="I613" s="8" t="s">
        <v>51</v>
      </c>
      <c r="J613">
        <v>2000</v>
      </c>
      <c r="K613" t="s">
        <v>57</v>
      </c>
      <c r="L613">
        <v>4</v>
      </c>
      <c r="O613" s="20">
        <v>36678</v>
      </c>
      <c r="P613">
        <v>82</v>
      </c>
      <c r="Q613">
        <v>4</v>
      </c>
    </row>
    <row r="614" spans="1:17" ht="12.75">
      <c r="A614" s="20">
        <v>36708</v>
      </c>
      <c r="B614">
        <v>82</v>
      </c>
      <c r="I614" s="8" t="s">
        <v>51</v>
      </c>
      <c r="J614">
        <v>2000</v>
      </c>
      <c r="K614" t="s">
        <v>58</v>
      </c>
      <c r="L614">
        <v>4</v>
      </c>
      <c r="O614" s="20">
        <v>36708</v>
      </c>
      <c r="P614">
        <v>82</v>
      </c>
      <c r="Q614">
        <v>4</v>
      </c>
    </row>
    <row r="615" spans="1:17" ht="12.75">
      <c r="A615" s="20">
        <v>36739</v>
      </c>
      <c r="B615">
        <v>77</v>
      </c>
      <c r="I615" s="8" t="s">
        <v>51</v>
      </c>
      <c r="J615">
        <v>2000</v>
      </c>
      <c r="K615" t="s">
        <v>59</v>
      </c>
      <c r="L615">
        <v>4.1</v>
      </c>
      <c r="O615" s="20">
        <v>36739</v>
      </c>
      <c r="P615">
        <v>77</v>
      </c>
      <c r="Q615">
        <v>4.1</v>
      </c>
    </row>
    <row r="616" spans="1:17" ht="12.75">
      <c r="A616" s="20">
        <v>36770</v>
      </c>
      <c r="B616">
        <v>79</v>
      </c>
      <c r="I616" s="8" t="s">
        <v>51</v>
      </c>
      <c r="J616">
        <v>2000</v>
      </c>
      <c r="K616" t="s">
        <v>60</v>
      </c>
      <c r="L616">
        <v>3.9</v>
      </c>
      <c r="O616" s="20">
        <v>36770</v>
      </c>
      <c r="P616">
        <v>79</v>
      </c>
      <c r="Q616">
        <v>3.9</v>
      </c>
    </row>
    <row r="617" spans="1:17" ht="12.75">
      <c r="A617" s="20">
        <v>36800</v>
      </c>
      <c r="B617">
        <v>78</v>
      </c>
      <c r="I617" s="8" t="s">
        <v>51</v>
      </c>
      <c r="J617">
        <v>2000</v>
      </c>
      <c r="K617" t="s">
        <v>61</v>
      </c>
      <c r="L617">
        <v>3.9</v>
      </c>
      <c r="O617" s="20">
        <v>36800</v>
      </c>
      <c r="P617">
        <v>78</v>
      </c>
      <c r="Q617">
        <v>3.9</v>
      </c>
    </row>
    <row r="618" spans="1:17" ht="12.75">
      <c r="A618" s="20">
        <v>36831</v>
      </c>
      <c r="B618">
        <v>75</v>
      </c>
      <c r="I618" s="8" t="s">
        <v>51</v>
      </c>
      <c r="J618">
        <v>2000</v>
      </c>
      <c r="K618" t="s">
        <v>62</v>
      </c>
      <c r="L618">
        <v>3.9</v>
      </c>
      <c r="O618" s="20">
        <v>36831</v>
      </c>
      <c r="P618">
        <v>75</v>
      </c>
      <c r="Q618">
        <v>3.9</v>
      </c>
    </row>
    <row r="619" spans="1:17" ht="12.75">
      <c r="A619" s="20">
        <v>36861</v>
      </c>
      <c r="B619">
        <v>78</v>
      </c>
      <c r="I619" s="8" t="s">
        <v>51</v>
      </c>
      <c r="J619">
        <v>2000</v>
      </c>
      <c r="K619" t="s">
        <v>63</v>
      </c>
      <c r="L619">
        <v>3.9</v>
      </c>
      <c r="O619" s="20">
        <v>36861</v>
      </c>
      <c r="P619">
        <v>78</v>
      </c>
      <c r="Q619">
        <v>3.9</v>
      </c>
    </row>
    <row r="620" spans="1:17" ht="12.75">
      <c r="A620" s="20">
        <v>36892</v>
      </c>
      <c r="B620">
        <v>77</v>
      </c>
      <c r="I620" s="8" t="s">
        <v>51</v>
      </c>
      <c r="J620">
        <v>2001</v>
      </c>
      <c r="K620" t="s">
        <v>52</v>
      </c>
      <c r="L620">
        <v>4.2</v>
      </c>
      <c r="O620" s="20">
        <v>36892</v>
      </c>
      <c r="P620">
        <v>77</v>
      </c>
      <c r="Q620">
        <v>4.2</v>
      </c>
    </row>
    <row r="621" spans="1:17" ht="12.75">
      <c r="A621" s="20">
        <v>36923</v>
      </c>
      <c r="B621">
        <v>72</v>
      </c>
      <c r="I621" s="8" t="s">
        <v>51</v>
      </c>
      <c r="J621">
        <v>2001</v>
      </c>
      <c r="K621" t="s">
        <v>53</v>
      </c>
      <c r="L621">
        <v>4.2</v>
      </c>
      <c r="O621" s="20">
        <v>36923</v>
      </c>
      <c r="P621">
        <v>72</v>
      </c>
      <c r="Q621">
        <v>4.2</v>
      </c>
    </row>
    <row r="622" spans="1:17" ht="12.75">
      <c r="A622" s="20">
        <v>36951</v>
      </c>
      <c r="B622">
        <v>67</v>
      </c>
      <c r="I622" s="8" t="s">
        <v>51</v>
      </c>
      <c r="J622">
        <v>2001</v>
      </c>
      <c r="K622" t="s">
        <v>54</v>
      </c>
      <c r="L622">
        <v>4.3</v>
      </c>
      <c r="O622" s="20">
        <v>36951</v>
      </c>
      <c r="P622">
        <v>67</v>
      </c>
      <c r="Q622">
        <v>4.3</v>
      </c>
    </row>
    <row r="623" spans="1:17" ht="12.75">
      <c r="A623" s="20">
        <v>36982</v>
      </c>
      <c r="B623">
        <v>65</v>
      </c>
      <c r="I623" s="8" t="s">
        <v>51</v>
      </c>
      <c r="J623">
        <v>2001</v>
      </c>
      <c r="K623" t="s">
        <v>55</v>
      </c>
      <c r="L623">
        <v>4.4</v>
      </c>
      <c r="O623" s="20">
        <v>36982</v>
      </c>
      <c r="P623">
        <v>65</v>
      </c>
      <c r="Q623">
        <v>4.4</v>
      </c>
    </row>
    <row r="624" spans="1:17" ht="12.75">
      <c r="A624" s="20">
        <v>37012</v>
      </c>
      <c r="B624">
        <v>60</v>
      </c>
      <c r="I624" s="8" t="s">
        <v>51</v>
      </c>
      <c r="J624">
        <v>2001</v>
      </c>
      <c r="K624" t="s">
        <v>56</v>
      </c>
      <c r="L624">
        <v>4.3</v>
      </c>
      <c r="O624" s="20">
        <v>37012</v>
      </c>
      <c r="P624">
        <v>60</v>
      </c>
      <c r="Q624">
        <v>4.3</v>
      </c>
    </row>
    <row r="625" spans="1:17" ht="12.75">
      <c r="A625" s="20">
        <v>37043</v>
      </c>
      <c r="B625">
        <v>58</v>
      </c>
      <c r="I625" s="8" t="s">
        <v>51</v>
      </c>
      <c r="J625">
        <v>2001</v>
      </c>
      <c r="K625" t="s">
        <v>57</v>
      </c>
      <c r="L625">
        <v>4.5</v>
      </c>
      <c r="O625" s="20">
        <v>37043</v>
      </c>
      <c r="P625">
        <v>58</v>
      </c>
      <c r="Q625">
        <v>4.5</v>
      </c>
    </row>
    <row r="626" spans="1:17" ht="12.75">
      <c r="A626" s="20">
        <v>37073</v>
      </c>
      <c r="B626">
        <v>57</v>
      </c>
      <c r="I626" s="8" t="s">
        <v>51</v>
      </c>
      <c r="J626">
        <v>2001</v>
      </c>
      <c r="K626" t="s">
        <v>58</v>
      </c>
      <c r="L626">
        <v>4.6</v>
      </c>
      <c r="O626" s="20">
        <v>37073</v>
      </c>
      <c r="P626">
        <v>57</v>
      </c>
      <c r="Q626">
        <v>4.6</v>
      </c>
    </row>
    <row r="627" spans="1:17" ht="12.75">
      <c r="A627" s="20">
        <v>37104</v>
      </c>
      <c r="B627">
        <v>53</v>
      </c>
      <c r="I627" s="8" t="s">
        <v>51</v>
      </c>
      <c r="J627">
        <v>2001</v>
      </c>
      <c r="K627" t="s">
        <v>59</v>
      </c>
      <c r="L627">
        <v>4.9</v>
      </c>
      <c r="O627" s="20">
        <v>37104</v>
      </c>
      <c r="P627">
        <v>53</v>
      </c>
      <c r="Q627">
        <v>4.9</v>
      </c>
    </row>
    <row r="628" spans="1:17" ht="12.75">
      <c r="A628" s="20">
        <v>37135</v>
      </c>
      <c r="B628">
        <v>53</v>
      </c>
      <c r="I628" s="8" t="s">
        <v>51</v>
      </c>
      <c r="J628">
        <v>2001</v>
      </c>
      <c r="K628" t="s">
        <v>60</v>
      </c>
      <c r="L628">
        <v>5</v>
      </c>
      <c r="O628" s="20">
        <v>37135</v>
      </c>
      <c r="P628">
        <v>53</v>
      </c>
      <c r="Q628">
        <v>5</v>
      </c>
    </row>
    <row r="629" spans="1:17" ht="12.75">
      <c r="A629" s="20">
        <v>37165</v>
      </c>
      <c r="B629">
        <v>46</v>
      </c>
      <c r="I629" s="8" t="s">
        <v>51</v>
      </c>
      <c r="J629">
        <v>2001</v>
      </c>
      <c r="K629" t="s">
        <v>61</v>
      </c>
      <c r="L629">
        <v>5.3</v>
      </c>
      <c r="O629" s="20">
        <v>37165</v>
      </c>
      <c r="P629">
        <v>46</v>
      </c>
      <c r="Q629">
        <v>5.3</v>
      </c>
    </row>
    <row r="630" spans="1:17" ht="12.75">
      <c r="A630" s="20">
        <v>37196</v>
      </c>
      <c r="B630">
        <v>45</v>
      </c>
      <c r="I630" s="8" t="s">
        <v>51</v>
      </c>
      <c r="J630">
        <v>2001</v>
      </c>
      <c r="K630" t="s">
        <v>62</v>
      </c>
      <c r="L630">
        <v>5.5</v>
      </c>
      <c r="O630" s="20">
        <v>37196</v>
      </c>
      <c r="P630">
        <v>45</v>
      </c>
      <c r="Q630">
        <v>5.5</v>
      </c>
    </row>
    <row r="631" spans="1:17" ht="12.75">
      <c r="A631" s="20">
        <v>37226</v>
      </c>
      <c r="B631">
        <v>47</v>
      </c>
      <c r="I631" s="8" t="s">
        <v>51</v>
      </c>
      <c r="J631">
        <v>2001</v>
      </c>
      <c r="K631" t="s">
        <v>63</v>
      </c>
      <c r="L631">
        <v>5.7</v>
      </c>
      <c r="O631" s="20">
        <v>37226</v>
      </c>
      <c r="P631">
        <v>47</v>
      </c>
      <c r="Q631">
        <v>5.7</v>
      </c>
    </row>
    <row r="632" spans="1:17" ht="12.75">
      <c r="A632" s="20">
        <v>37257</v>
      </c>
      <c r="B632">
        <v>47</v>
      </c>
      <c r="I632" s="8" t="s">
        <v>51</v>
      </c>
      <c r="J632">
        <v>2002</v>
      </c>
      <c r="K632" t="s">
        <v>52</v>
      </c>
      <c r="L632">
        <v>5.7</v>
      </c>
      <c r="O632" s="20">
        <v>37257</v>
      </c>
      <c r="P632">
        <v>47</v>
      </c>
      <c r="Q632">
        <v>5.7</v>
      </c>
    </row>
    <row r="633" spans="1:17" ht="12.75">
      <c r="A633" s="20">
        <v>37288</v>
      </c>
      <c r="B633">
        <v>46</v>
      </c>
      <c r="I633" s="8" t="s">
        <v>51</v>
      </c>
      <c r="J633">
        <v>2002</v>
      </c>
      <c r="K633" t="s">
        <v>53</v>
      </c>
      <c r="L633">
        <v>5.7</v>
      </c>
      <c r="O633" s="20">
        <v>37288</v>
      </c>
      <c r="P633">
        <v>46</v>
      </c>
      <c r="Q633">
        <v>5.7</v>
      </c>
    </row>
    <row r="634" spans="1:17" ht="12.75">
      <c r="A634" s="20">
        <v>37316</v>
      </c>
      <c r="B634">
        <v>47</v>
      </c>
      <c r="I634" s="8" t="s">
        <v>51</v>
      </c>
      <c r="J634">
        <v>2002</v>
      </c>
      <c r="K634" t="s">
        <v>54</v>
      </c>
      <c r="L634">
        <v>5.7</v>
      </c>
      <c r="O634" s="20">
        <v>37316</v>
      </c>
      <c r="P634">
        <v>47</v>
      </c>
      <c r="Q634">
        <v>5.7</v>
      </c>
    </row>
    <row r="635" spans="1:17" ht="12.75">
      <c r="A635" s="20">
        <v>37347</v>
      </c>
      <c r="B635">
        <v>47</v>
      </c>
      <c r="I635" s="8" t="s">
        <v>51</v>
      </c>
      <c r="J635">
        <v>2002</v>
      </c>
      <c r="K635" t="s">
        <v>55</v>
      </c>
      <c r="L635">
        <v>5.9</v>
      </c>
      <c r="O635" s="20">
        <v>37347</v>
      </c>
      <c r="P635">
        <v>47</v>
      </c>
      <c r="Q635">
        <v>5.9</v>
      </c>
    </row>
    <row r="636" spans="1:17" ht="12.75">
      <c r="A636" s="20">
        <v>37377</v>
      </c>
      <c r="B636">
        <v>44</v>
      </c>
      <c r="I636" s="8" t="s">
        <v>51</v>
      </c>
      <c r="J636">
        <v>2002</v>
      </c>
      <c r="K636" t="s">
        <v>56</v>
      </c>
      <c r="L636">
        <v>5.8</v>
      </c>
      <c r="O636" s="20">
        <v>37377</v>
      </c>
      <c r="P636">
        <v>44</v>
      </c>
      <c r="Q636">
        <v>5.8</v>
      </c>
    </row>
    <row r="637" spans="1:17" ht="12.75">
      <c r="A637" s="20">
        <v>37408</v>
      </c>
      <c r="B637">
        <v>47</v>
      </c>
      <c r="I637" s="8" t="s">
        <v>51</v>
      </c>
      <c r="J637">
        <v>2002</v>
      </c>
      <c r="K637" t="s">
        <v>57</v>
      </c>
      <c r="L637">
        <v>5.8</v>
      </c>
      <c r="O637" s="20">
        <v>37408</v>
      </c>
      <c r="P637">
        <v>47</v>
      </c>
      <c r="Q637">
        <v>5.8</v>
      </c>
    </row>
    <row r="638" spans="1:17" ht="12.75">
      <c r="A638" s="20">
        <v>37438</v>
      </c>
      <c r="B638">
        <v>44</v>
      </c>
      <c r="I638" s="8" t="s">
        <v>51</v>
      </c>
      <c r="J638">
        <v>2002</v>
      </c>
      <c r="K638" t="s">
        <v>58</v>
      </c>
      <c r="L638">
        <v>5.8</v>
      </c>
      <c r="O638" s="20">
        <v>37438</v>
      </c>
      <c r="P638">
        <v>44</v>
      </c>
      <c r="Q638">
        <v>5.8</v>
      </c>
    </row>
    <row r="639" spans="1:17" ht="12.75">
      <c r="A639" s="20">
        <v>37469</v>
      </c>
      <c r="B639">
        <v>41</v>
      </c>
      <c r="I639" s="8" t="s">
        <v>51</v>
      </c>
      <c r="J639">
        <v>2002</v>
      </c>
      <c r="K639" t="s">
        <v>59</v>
      </c>
      <c r="L639">
        <v>5.7</v>
      </c>
      <c r="O639" s="20">
        <v>37469</v>
      </c>
      <c r="P639">
        <v>41</v>
      </c>
      <c r="Q639">
        <v>5.7</v>
      </c>
    </row>
    <row r="640" spans="1:17" ht="12.75">
      <c r="A640" s="20">
        <v>37500</v>
      </c>
      <c r="B640">
        <v>43</v>
      </c>
      <c r="I640" s="8" t="s">
        <v>51</v>
      </c>
      <c r="J640">
        <v>2002</v>
      </c>
      <c r="K640" t="s">
        <v>60</v>
      </c>
      <c r="L640">
        <v>5.7</v>
      </c>
      <c r="O640" s="20">
        <v>37500</v>
      </c>
      <c r="P640">
        <v>43</v>
      </c>
      <c r="Q640">
        <v>5.7</v>
      </c>
    </row>
    <row r="641" spans="1:17" ht="12.75">
      <c r="A641" s="20">
        <v>37530</v>
      </c>
      <c r="B641">
        <v>40</v>
      </c>
      <c r="I641" s="8" t="s">
        <v>51</v>
      </c>
      <c r="J641">
        <v>2002</v>
      </c>
      <c r="K641" t="s">
        <v>61</v>
      </c>
      <c r="L641">
        <v>5.7</v>
      </c>
      <c r="O641" s="20">
        <v>37530</v>
      </c>
      <c r="P641">
        <v>40</v>
      </c>
      <c r="Q641">
        <v>5.7</v>
      </c>
    </row>
    <row r="642" spans="1:17" ht="12.75">
      <c r="A642" s="20">
        <v>37561</v>
      </c>
      <c r="B642">
        <v>40</v>
      </c>
      <c r="I642" s="8" t="s">
        <v>51</v>
      </c>
      <c r="J642">
        <v>2002</v>
      </c>
      <c r="K642" t="s">
        <v>62</v>
      </c>
      <c r="L642">
        <v>5.9</v>
      </c>
      <c r="O642" s="20">
        <v>37561</v>
      </c>
      <c r="P642">
        <v>40</v>
      </c>
      <c r="Q642">
        <v>5.9</v>
      </c>
    </row>
    <row r="643" spans="1:17" ht="12.75">
      <c r="A643" s="20">
        <v>37591</v>
      </c>
      <c r="B643">
        <v>39</v>
      </c>
      <c r="I643" s="8" t="s">
        <v>51</v>
      </c>
      <c r="J643">
        <v>2002</v>
      </c>
      <c r="K643" t="s">
        <v>63</v>
      </c>
      <c r="L643">
        <v>6</v>
      </c>
      <c r="O643" s="20">
        <v>37591</v>
      </c>
      <c r="P643">
        <v>39</v>
      </c>
      <c r="Q643">
        <v>6</v>
      </c>
    </row>
    <row r="644" spans="1:17" ht="12.75">
      <c r="A644" s="20">
        <v>37622</v>
      </c>
      <c r="B644">
        <v>41</v>
      </c>
      <c r="I644" s="8" t="s">
        <v>51</v>
      </c>
      <c r="J644">
        <v>2003</v>
      </c>
      <c r="K644" t="s">
        <v>52</v>
      </c>
      <c r="L644">
        <v>5.8</v>
      </c>
      <c r="O644" s="20">
        <v>37622</v>
      </c>
      <c r="P644">
        <v>41</v>
      </c>
      <c r="Q644">
        <v>5.8</v>
      </c>
    </row>
    <row r="645" spans="1:17" ht="12.75">
      <c r="A645" s="20">
        <v>37653</v>
      </c>
      <c r="B645">
        <v>41</v>
      </c>
      <c r="I645" s="8" t="s">
        <v>51</v>
      </c>
      <c r="J645">
        <v>2003</v>
      </c>
      <c r="K645" t="s">
        <v>53</v>
      </c>
      <c r="L645">
        <v>5.9</v>
      </c>
      <c r="O645" s="20">
        <v>37653</v>
      </c>
      <c r="P645">
        <v>41</v>
      </c>
      <c r="Q645">
        <v>5.9</v>
      </c>
    </row>
    <row r="646" spans="1:17" ht="12.75">
      <c r="A646" s="20">
        <v>37681</v>
      </c>
      <c r="B646">
        <v>39</v>
      </c>
      <c r="I646" s="8" t="s">
        <v>51</v>
      </c>
      <c r="J646">
        <v>2003</v>
      </c>
      <c r="K646" t="s">
        <v>54</v>
      </c>
      <c r="L646">
        <v>5.9</v>
      </c>
      <c r="O646" s="20">
        <v>37681</v>
      </c>
      <c r="P646">
        <v>39</v>
      </c>
      <c r="Q646">
        <v>5.9</v>
      </c>
    </row>
    <row r="647" spans="1:17" ht="12.75">
      <c r="A647" s="20">
        <v>37712</v>
      </c>
      <c r="B647">
        <v>37</v>
      </c>
      <c r="I647" s="8" t="s">
        <v>51</v>
      </c>
      <c r="J647">
        <v>2003</v>
      </c>
      <c r="K647" t="s">
        <v>55</v>
      </c>
      <c r="L647">
        <v>6</v>
      </c>
      <c r="O647" s="20">
        <v>37712</v>
      </c>
      <c r="P647">
        <v>37</v>
      </c>
      <c r="Q647">
        <v>6</v>
      </c>
    </row>
    <row r="648" spans="1:17" ht="12.75">
      <c r="A648" s="20">
        <v>37742</v>
      </c>
      <c r="B648">
        <v>36</v>
      </c>
      <c r="I648" s="8" t="s">
        <v>51</v>
      </c>
      <c r="J648">
        <v>2003</v>
      </c>
      <c r="K648" t="s">
        <v>56</v>
      </c>
      <c r="L648">
        <v>6.1</v>
      </c>
      <c r="O648" s="20">
        <v>37742</v>
      </c>
      <c r="P648">
        <v>36</v>
      </c>
      <c r="Q648">
        <v>6.1</v>
      </c>
    </row>
    <row r="649" spans="1:17" ht="12.75">
      <c r="A649" s="20">
        <v>37773</v>
      </c>
      <c r="B649">
        <v>38</v>
      </c>
      <c r="I649" s="8" t="s">
        <v>51</v>
      </c>
      <c r="J649">
        <v>2003</v>
      </c>
      <c r="K649" t="s">
        <v>57</v>
      </c>
      <c r="L649">
        <v>6.3</v>
      </c>
      <c r="O649" s="20">
        <v>37773</v>
      </c>
      <c r="P649">
        <v>38</v>
      </c>
      <c r="Q649">
        <v>6.3</v>
      </c>
    </row>
    <row r="650" spans="1:17" ht="12.75">
      <c r="A650" s="20">
        <v>37803</v>
      </c>
      <c r="B650">
        <v>38</v>
      </c>
      <c r="I650" s="8" t="s">
        <v>51</v>
      </c>
      <c r="J650">
        <v>2003</v>
      </c>
      <c r="K650" t="s">
        <v>58</v>
      </c>
      <c r="L650">
        <v>6.2</v>
      </c>
      <c r="O650" s="20">
        <v>37803</v>
      </c>
      <c r="P650">
        <v>38</v>
      </c>
      <c r="Q650">
        <v>6.2</v>
      </c>
    </row>
    <row r="651" spans="1:17" ht="12.75">
      <c r="A651" s="20">
        <v>37834</v>
      </c>
      <c r="B651">
        <v>37</v>
      </c>
      <c r="I651" s="8" t="s">
        <v>51</v>
      </c>
      <c r="J651">
        <v>2003</v>
      </c>
      <c r="K651" t="s">
        <v>59</v>
      </c>
      <c r="L651">
        <v>6.1</v>
      </c>
      <c r="O651" s="20">
        <v>37834</v>
      </c>
      <c r="P651">
        <v>37</v>
      </c>
      <c r="Q651">
        <v>6.1</v>
      </c>
    </row>
    <row r="652" spans="1:17" ht="12.75">
      <c r="A652" s="20">
        <v>37865</v>
      </c>
      <c r="B652">
        <v>37</v>
      </c>
      <c r="I652" s="8" t="s">
        <v>51</v>
      </c>
      <c r="J652">
        <v>2003</v>
      </c>
      <c r="K652" t="s">
        <v>60</v>
      </c>
      <c r="L652">
        <v>6.1</v>
      </c>
      <c r="O652" s="20">
        <v>37865</v>
      </c>
      <c r="P652">
        <v>37</v>
      </c>
      <c r="Q652">
        <v>6.1</v>
      </c>
    </row>
    <row r="653" spans="1:17" ht="12.75">
      <c r="A653" s="20">
        <v>37895</v>
      </c>
      <c r="B653">
        <v>36</v>
      </c>
      <c r="I653" s="8" t="s">
        <v>51</v>
      </c>
      <c r="J653">
        <v>2003</v>
      </c>
      <c r="K653" t="s">
        <v>61</v>
      </c>
      <c r="L653">
        <v>6</v>
      </c>
      <c r="O653" s="20">
        <v>37895</v>
      </c>
      <c r="P653">
        <v>36</v>
      </c>
      <c r="Q653">
        <v>6</v>
      </c>
    </row>
    <row r="654" spans="1:17" ht="12.75">
      <c r="A654" s="20">
        <v>37926</v>
      </c>
      <c r="B654">
        <v>38</v>
      </c>
      <c r="I654" s="8" t="s">
        <v>51</v>
      </c>
      <c r="J654">
        <v>2003</v>
      </c>
      <c r="K654" t="s">
        <v>62</v>
      </c>
      <c r="L654">
        <v>5.9</v>
      </c>
      <c r="O654" s="20">
        <v>37926</v>
      </c>
      <c r="P654">
        <v>38</v>
      </c>
      <c r="Q654">
        <v>5.9</v>
      </c>
    </row>
    <row r="655" spans="1:17" ht="12.75">
      <c r="A655" s="20">
        <v>37956</v>
      </c>
      <c r="B655">
        <v>38</v>
      </c>
      <c r="I655" s="8" t="s">
        <v>51</v>
      </c>
      <c r="J655">
        <v>2003</v>
      </c>
      <c r="K655" t="s">
        <v>63</v>
      </c>
      <c r="L655">
        <v>5.7</v>
      </c>
      <c r="O655" s="20">
        <v>37956</v>
      </c>
      <c r="P655">
        <v>38</v>
      </c>
      <c r="Q655">
        <v>5.7</v>
      </c>
    </row>
    <row r="656" spans="1:17" ht="12.75">
      <c r="A656" s="20">
        <v>37987</v>
      </c>
      <c r="B656">
        <v>38</v>
      </c>
      <c r="I656" s="8" t="s">
        <v>51</v>
      </c>
      <c r="J656">
        <v>2004</v>
      </c>
      <c r="K656" t="s">
        <v>52</v>
      </c>
      <c r="L656">
        <v>5.7</v>
      </c>
      <c r="O656" s="20">
        <v>37987</v>
      </c>
      <c r="P656">
        <v>38</v>
      </c>
      <c r="Q656">
        <v>5.7</v>
      </c>
    </row>
    <row r="657" spans="1:17" ht="12.75">
      <c r="A657" s="20">
        <v>38018</v>
      </c>
      <c r="B657">
        <v>40</v>
      </c>
      <c r="I657" s="8" t="s">
        <v>51</v>
      </c>
      <c r="J657">
        <v>2004</v>
      </c>
      <c r="K657" t="s">
        <v>53</v>
      </c>
      <c r="L657">
        <v>5.6</v>
      </c>
      <c r="O657" s="20">
        <v>38018</v>
      </c>
      <c r="P657">
        <v>40</v>
      </c>
      <c r="Q657">
        <v>5.6</v>
      </c>
    </row>
    <row r="658" spans="1:17" ht="12.75">
      <c r="A658" s="20">
        <v>38047</v>
      </c>
      <c r="B658">
        <v>39</v>
      </c>
      <c r="I658" s="8" t="s">
        <v>51</v>
      </c>
      <c r="J658">
        <v>2004</v>
      </c>
      <c r="K658" t="s">
        <v>54</v>
      </c>
      <c r="L658">
        <v>5.7</v>
      </c>
      <c r="O658" s="20">
        <v>38047</v>
      </c>
      <c r="P658">
        <v>39</v>
      </c>
      <c r="Q658">
        <v>5.7</v>
      </c>
    </row>
    <row r="659" spans="1:17" ht="12.75">
      <c r="A659" s="20">
        <v>38078</v>
      </c>
      <c r="B659">
        <v>38</v>
      </c>
      <c r="I659" s="8" t="s">
        <v>51</v>
      </c>
      <c r="J659">
        <v>2004</v>
      </c>
      <c r="K659" t="s">
        <v>55</v>
      </c>
      <c r="L659">
        <v>5.5</v>
      </c>
      <c r="O659" s="20">
        <v>38078</v>
      </c>
      <c r="P659">
        <v>38</v>
      </c>
      <c r="Q659">
        <v>5.5</v>
      </c>
    </row>
    <row r="660" spans="1:17" ht="12.75">
      <c r="A660" s="20">
        <v>38108</v>
      </c>
      <c r="B660">
        <v>39</v>
      </c>
      <c r="I660" s="8" t="s">
        <v>51</v>
      </c>
      <c r="J660">
        <v>2004</v>
      </c>
      <c r="K660" t="s">
        <v>56</v>
      </c>
      <c r="L660">
        <v>5.6</v>
      </c>
      <c r="O660" s="20">
        <v>38108</v>
      </c>
      <c r="P660">
        <v>39</v>
      </c>
      <c r="Q660">
        <v>5.6</v>
      </c>
    </row>
    <row r="661" spans="1:17" ht="12.75">
      <c r="A661" s="20">
        <v>38139</v>
      </c>
      <c r="B661">
        <v>38</v>
      </c>
      <c r="I661" s="8" t="s">
        <v>51</v>
      </c>
      <c r="J661">
        <v>2004</v>
      </c>
      <c r="K661" t="s">
        <v>57</v>
      </c>
      <c r="L661">
        <v>5.6</v>
      </c>
      <c r="O661" s="20">
        <v>38139</v>
      </c>
      <c r="P661">
        <v>38</v>
      </c>
      <c r="Q661">
        <v>5.6</v>
      </c>
    </row>
    <row r="662" spans="1:17" ht="12.75">
      <c r="A662" s="20">
        <v>38169</v>
      </c>
      <c r="B662">
        <v>38</v>
      </c>
      <c r="I662" s="8" t="s">
        <v>51</v>
      </c>
      <c r="J662">
        <v>2004</v>
      </c>
      <c r="K662" t="s">
        <v>58</v>
      </c>
      <c r="L662">
        <v>5.5</v>
      </c>
      <c r="O662" s="20">
        <v>38169</v>
      </c>
      <c r="P662">
        <v>38</v>
      </c>
      <c r="Q662">
        <v>5.5</v>
      </c>
    </row>
    <row r="663" spans="1:17" ht="12.75">
      <c r="A663" s="20">
        <v>38200</v>
      </c>
      <c r="B663">
        <v>37</v>
      </c>
      <c r="I663" s="8" t="s">
        <v>51</v>
      </c>
      <c r="J663">
        <v>2004</v>
      </c>
      <c r="K663" t="s">
        <v>59</v>
      </c>
      <c r="L663">
        <v>5.4</v>
      </c>
      <c r="O663" s="20">
        <v>38200</v>
      </c>
      <c r="P663">
        <v>37</v>
      </c>
      <c r="Q663">
        <v>5.4</v>
      </c>
    </row>
    <row r="664" spans="1:17" ht="12.75">
      <c r="A664" s="20">
        <v>38231</v>
      </c>
      <c r="B664">
        <v>36</v>
      </c>
      <c r="I664" s="8" t="s">
        <v>51</v>
      </c>
      <c r="J664">
        <v>2004</v>
      </c>
      <c r="K664" t="s">
        <v>60</v>
      </c>
      <c r="L664">
        <v>5.4</v>
      </c>
      <c r="O664" s="20">
        <v>38231</v>
      </c>
      <c r="P664">
        <v>36</v>
      </c>
      <c r="Q664">
        <v>5.4</v>
      </c>
    </row>
    <row r="665" spans="1:17" ht="12.75">
      <c r="A665" s="20">
        <v>38261</v>
      </c>
      <c r="B665">
        <v>37</v>
      </c>
      <c r="I665" s="8" t="s">
        <v>51</v>
      </c>
      <c r="J665">
        <v>2004</v>
      </c>
      <c r="K665" t="s">
        <v>61</v>
      </c>
      <c r="L665">
        <v>5.4</v>
      </c>
      <c r="O665" s="20">
        <v>38261</v>
      </c>
      <c r="P665">
        <v>37</v>
      </c>
      <c r="Q665">
        <v>5.4</v>
      </c>
    </row>
    <row r="666" spans="1:17" ht="12.75">
      <c r="A666" s="20">
        <v>38292</v>
      </c>
      <c r="B666">
        <v>36</v>
      </c>
      <c r="I666" s="8" t="s">
        <v>51</v>
      </c>
      <c r="J666">
        <v>2004</v>
      </c>
      <c r="K666" t="s">
        <v>62</v>
      </c>
      <c r="L666">
        <v>5.4</v>
      </c>
      <c r="O666" s="20">
        <v>38292</v>
      </c>
      <c r="P666">
        <v>36</v>
      </c>
      <c r="Q666">
        <v>5.4</v>
      </c>
    </row>
    <row r="667" spans="1:17" ht="12.75">
      <c r="A667" s="20">
        <v>38322</v>
      </c>
      <c r="B667">
        <v>40</v>
      </c>
      <c r="I667" s="8" t="s">
        <v>51</v>
      </c>
      <c r="J667">
        <v>2004</v>
      </c>
      <c r="K667" t="s">
        <v>63</v>
      </c>
      <c r="L667">
        <v>5.4</v>
      </c>
      <c r="O667" s="20">
        <v>38322</v>
      </c>
      <c r="P667">
        <v>40</v>
      </c>
      <c r="Q667">
        <v>5.4</v>
      </c>
    </row>
    <row r="668" spans="1:17" ht="12.75">
      <c r="A668" s="20">
        <v>38353</v>
      </c>
      <c r="B668">
        <v>42</v>
      </c>
      <c r="I668" s="8" t="s">
        <v>51</v>
      </c>
      <c r="J668">
        <v>2005</v>
      </c>
      <c r="K668" t="s">
        <v>52</v>
      </c>
      <c r="L668">
        <v>5.2</v>
      </c>
      <c r="O668" s="20">
        <v>38353</v>
      </c>
      <c r="P668">
        <v>42</v>
      </c>
      <c r="Q668">
        <v>5.2</v>
      </c>
    </row>
    <row r="669" spans="1:17" ht="12.75">
      <c r="A669" s="20">
        <v>38384</v>
      </c>
      <c r="B669">
        <v>41</v>
      </c>
      <c r="I669" s="8" t="s">
        <v>51</v>
      </c>
      <c r="J669">
        <v>2005</v>
      </c>
      <c r="K669" t="s">
        <v>53</v>
      </c>
      <c r="L669">
        <v>5.4</v>
      </c>
      <c r="O669" s="20">
        <v>38384</v>
      </c>
      <c r="P669">
        <v>41</v>
      </c>
      <c r="Q669">
        <v>5.4</v>
      </c>
    </row>
    <row r="670" spans="1:17" ht="12.75">
      <c r="A670" s="20">
        <v>38412</v>
      </c>
      <c r="B670">
        <v>39</v>
      </c>
      <c r="I670" s="8" t="s">
        <v>51</v>
      </c>
      <c r="J670">
        <v>2005</v>
      </c>
      <c r="K670" t="s">
        <v>54</v>
      </c>
      <c r="L670">
        <v>5.1</v>
      </c>
      <c r="O670" s="20">
        <v>38412</v>
      </c>
      <c r="P670">
        <v>39</v>
      </c>
      <c r="Q670">
        <v>5.1</v>
      </c>
    </row>
    <row r="671" spans="1:17" ht="12.75">
      <c r="A671" s="20">
        <v>38443</v>
      </c>
      <c r="B671">
        <v>39</v>
      </c>
      <c r="I671" s="8" t="s">
        <v>51</v>
      </c>
      <c r="J671">
        <v>2005</v>
      </c>
      <c r="K671" t="s">
        <v>55</v>
      </c>
      <c r="L671">
        <v>5.1</v>
      </c>
      <c r="O671" s="20">
        <v>38443</v>
      </c>
      <c r="P671">
        <v>39</v>
      </c>
      <c r="Q671">
        <v>5.1</v>
      </c>
    </row>
    <row r="672" spans="1:17" ht="12.75">
      <c r="A672" s="20">
        <v>38473</v>
      </c>
      <c r="B672">
        <v>38</v>
      </c>
      <c r="I672" s="8" t="s">
        <v>51</v>
      </c>
      <c r="J672">
        <v>2005</v>
      </c>
      <c r="K672" t="s">
        <v>56</v>
      </c>
      <c r="L672">
        <v>5.1</v>
      </c>
      <c r="O672" s="20">
        <v>38473</v>
      </c>
      <c r="P672">
        <v>38</v>
      </c>
      <c r="Q672">
        <v>5.1</v>
      </c>
    </row>
    <row r="673" spans="1:17" ht="12.75">
      <c r="A673" s="20">
        <v>38504</v>
      </c>
      <c r="B673">
        <v>39</v>
      </c>
      <c r="I673" s="8" t="s">
        <v>51</v>
      </c>
      <c r="J673">
        <v>2005</v>
      </c>
      <c r="K673" t="s">
        <v>57</v>
      </c>
      <c r="L673">
        <v>5</v>
      </c>
      <c r="O673" s="20">
        <v>38504</v>
      </c>
      <c r="P673">
        <v>39</v>
      </c>
      <c r="Q673">
        <v>5</v>
      </c>
    </row>
    <row r="674" spans="1:17" ht="12.75">
      <c r="A674" s="20">
        <v>38534</v>
      </c>
      <c r="B674">
        <v>40</v>
      </c>
      <c r="I674" s="8" t="s">
        <v>51</v>
      </c>
      <c r="J674">
        <v>2005</v>
      </c>
      <c r="K674" t="s">
        <v>58</v>
      </c>
      <c r="L674">
        <v>5</v>
      </c>
      <c r="O674" s="20">
        <v>38534</v>
      </c>
      <c r="P674">
        <v>40</v>
      </c>
      <c r="Q674">
        <v>5</v>
      </c>
    </row>
    <row r="675" spans="1:17" ht="12.75">
      <c r="A675" s="20">
        <v>38565</v>
      </c>
      <c r="B675">
        <v>38</v>
      </c>
      <c r="I675" s="8" t="s">
        <v>51</v>
      </c>
      <c r="J675">
        <v>2005</v>
      </c>
      <c r="K675" t="s">
        <v>59</v>
      </c>
      <c r="L675">
        <v>4.9</v>
      </c>
      <c r="O675" s="20">
        <v>38565</v>
      </c>
      <c r="P675">
        <v>38</v>
      </c>
      <c r="Q675">
        <v>4.9</v>
      </c>
    </row>
    <row r="676" spans="1:17" ht="12.75">
      <c r="A676" s="20">
        <v>38596</v>
      </c>
      <c r="B676">
        <v>37</v>
      </c>
      <c r="I676" s="8" t="s">
        <v>51</v>
      </c>
      <c r="J676">
        <v>2005</v>
      </c>
      <c r="K676" t="s">
        <v>60</v>
      </c>
      <c r="L676">
        <v>5.1</v>
      </c>
      <c r="O676" s="20">
        <v>38596</v>
      </c>
      <c r="P676">
        <v>37</v>
      </c>
      <c r="Q676">
        <v>5.1</v>
      </c>
    </row>
    <row r="677" spans="1:17" ht="12.75">
      <c r="A677" s="20">
        <v>38626</v>
      </c>
      <c r="B677">
        <v>38</v>
      </c>
      <c r="I677" s="8" t="s">
        <v>51</v>
      </c>
      <c r="J677">
        <v>2005</v>
      </c>
      <c r="K677" t="s">
        <v>61</v>
      </c>
      <c r="L677">
        <v>4.9</v>
      </c>
      <c r="O677" s="20">
        <v>38626</v>
      </c>
      <c r="P677">
        <v>38</v>
      </c>
      <c r="Q677">
        <v>4.9</v>
      </c>
    </row>
    <row r="678" spans="1:17" ht="12.75">
      <c r="A678" s="20">
        <v>38657</v>
      </c>
      <c r="B678">
        <v>38</v>
      </c>
      <c r="I678" s="8" t="s">
        <v>51</v>
      </c>
      <c r="J678">
        <v>2005</v>
      </c>
      <c r="K678" t="s">
        <v>62</v>
      </c>
      <c r="L678">
        <v>5</v>
      </c>
      <c r="O678" s="20">
        <v>38657</v>
      </c>
      <c r="P678">
        <v>38</v>
      </c>
      <c r="Q678">
        <v>5</v>
      </c>
    </row>
    <row r="679" spans="1:17" ht="12.75">
      <c r="A679" s="20">
        <v>38687</v>
      </c>
      <c r="B679">
        <v>38</v>
      </c>
      <c r="I679" s="8" t="s">
        <v>51</v>
      </c>
      <c r="J679">
        <v>2005</v>
      </c>
      <c r="K679" t="s">
        <v>63</v>
      </c>
      <c r="L679">
        <v>4.9</v>
      </c>
      <c r="O679" s="20">
        <v>38687</v>
      </c>
      <c r="P679">
        <v>38</v>
      </c>
      <c r="Q679">
        <v>4.9</v>
      </c>
    </row>
    <row r="680" spans="1:17" ht="12.75">
      <c r="A680" s="20">
        <v>38718</v>
      </c>
      <c r="B680">
        <v>38</v>
      </c>
      <c r="I680" s="8" t="s">
        <v>51</v>
      </c>
      <c r="J680">
        <v>2006</v>
      </c>
      <c r="K680" t="s">
        <v>52</v>
      </c>
      <c r="L680">
        <v>4.7</v>
      </c>
      <c r="O680" s="20">
        <v>38718</v>
      </c>
      <c r="P680">
        <v>38</v>
      </c>
      <c r="Q680">
        <v>4.7</v>
      </c>
    </row>
    <row r="681" spans="1:17" ht="12.75">
      <c r="A681" s="20">
        <v>38749</v>
      </c>
      <c r="B681">
        <v>39</v>
      </c>
      <c r="I681" s="8" t="s">
        <v>51</v>
      </c>
      <c r="J681">
        <v>2006</v>
      </c>
      <c r="K681" t="s">
        <v>53</v>
      </c>
      <c r="L681">
        <v>4.8</v>
      </c>
      <c r="O681" s="20">
        <v>38749</v>
      </c>
      <c r="P681">
        <v>39</v>
      </c>
      <c r="Q681">
        <v>4.8</v>
      </c>
    </row>
    <row r="682" spans="1:17" ht="12.75">
      <c r="A682" s="20">
        <v>38777</v>
      </c>
      <c r="B682">
        <v>37</v>
      </c>
      <c r="I682" s="8" t="s">
        <v>51</v>
      </c>
      <c r="J682">
        <v>2006</v>
      </c>
      <c r="K682" t="s">
        <v>54</v>
      </c>
      <c r="L682">
        <v>4.7</v>
      </c>
      <c r="O682" s="20">
        <v>38777</v>
      </c>
      <c r="P682">
        <v>37</v>
      </c>
      <c r="Q682">
        <v>4.7</v>
      </c>
    </row>
    <row r="683" spans="1:17" ht="12.75">
      <c r="A683" s="20">
        <v>38808</v>
      </c>
      <c r="B683">
        <v>35</v>
      </c>
      <c r="I683" s="8" t="s">
        <v>51</v>
      </c>
      <c r="J683">
        <v>2006</v>
      </c>
      <c r="K683" t="s">
        <v>55</v>
      </c>
      <c r="L683">
        <v>4.7</v>
      </c>
      <c r="O683" s="20">
        <v>38808</v>
      </c>
      <c r="P683">
        <v>35</v>
      </c>
      <c r="Q683">
        <v>4.7</v>
      </c>
    </row>
    <row r="684" spans="1:17" ht="12.75">
      <c r="A684" s="20">
        <v>38838</v>
      </c>
      <c r="B684">
        <v>33</v>
      </c>
      <c r="I684" s="8" t="s">
        <v>51</v>
      </c>
      <c r="J684">
        <v>2006</v>
      </c>
      <c r="K684" t="s">
        <v>56</v>
      </c>
      <c r="L684">
        <v>4.6</v>
      </c>
      <c r="O684" s="20">
        <v>38838</v>
      </c>
      <c r="P684">
        <v>33</v>
      </c>
      <c r="Q684">
        <v>4.6</v>
      </c>
    </row>
    <row r="685" spans="1:17" ht="12.75">
      <c r="A685" s="20">
        <v>38869</v>
      </c>
      <c r="B685">
        <v>33</v>
      </c>
      <c r="I685" s="8" t="s">
        <v>51</v>
      </c>
      <c r="J685" s="16">
        <v>2006</v>
      </c>
      <c r="K685" s="16" t="s">
        <v>57</v>
      </c>
      <c r="L685">
        <v>4.6</v>
      </c>
      <c r="O685" s="20">
        <v>38869</v>
      </c>
      <c r="P685">
        <v>33</v>
      </c>
      <c r="Q685">
        <v>4.6</v>
      </c>
    </row>
    <row r="686" spans="9:12" ht="12.75">
      <c r="I686" s="8" t="s">
        <v>51</v>
      </c>
      <c r="J686" s="16">
        <v>2006</v>
      </c>
      <c r="K686" s="16" t="s">
        <v>58</v>
      </c>
      <c r="L686">
        <v>4.8</v>
      </c>
    </row>
    <row r="687" spans="9:11" ht="12.75">
      <c r="I687" s="40"/>
      <c r="J687" s="40"/>
      <c r="K687" s="40"/>
    </row>
  </sheetData>
  <mergeCells count="2">
    <mergeCell ref="I687:K687"/>
    <mergeCell ref="AG88:AI8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Shapiro</dc:creator>
  <cp:keywords/>
  <dc:description/>
  <cp:lastModifiedBy>wdhaan</cp:lastModifiedBy>
  <cp:lastPrinted>2006-06-22T13:21:16Z</cp:lastPrinted>
  <dcterms:created xsi:type="dcterms:W3CDTF">2006-06-22T09:30:56Z</dcterms:created>
  <dcterms:modified xsi:type="dcterms:W3CDTF">2006-11-21T09:05:45Z</dcterms:modified>
  <cp:category/>
  <cp:version/>
  <cp:contentType/>
  <cp:contentStatus/>
</cp:coreProperties>
</file>